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5060" windowHeight="9192"/>
  </bookViews>
  <sheets>
    <sheet name="на 1.02. (2)" sheetId="32" r:id="rId1"/>
    <sheet name="Лист1" sheetId="15" r:id="rId2"/>
  </sheets>
  <calcPr calcId="125725" refMode="R1C1"/>
</workbook>
</file>

<file path=xl/calcChain.xml><?xml version="1.0" encoding="utf-8"?>
<calcChain xmlns="http://schemas.openxmlformats.org/spreadsheetml/2006/main">
  <c r="F26" i="32"/>
  <c r="D26"/>
  <c r="E26"/>
  <c r="G26" s="1"/>
  <c r="C26"/>
  <c r="F25"/>
  <c r="G25"/>
  <c r="F5"/>
  <c r="G6"/>
  <c r="G7"/>
  <c r="G8"/>
  <c r="G9"/>
  <c r="G11"/>
  <c r="G12"/>
  <c r="G13"/>
  <c r="G14"/>
  <c r="G16"/>
  <c r="G17"/>
  <c r="G18"/>
  <c r="G5"/>
  <c r="F23"/>
  <c r="F24"/>
  <c r="F22"/>
  <c r="F6"/>
  <c r="F7"/>
  <c r="F8"/>
  <c r="F9"/>
  <c r="F10"/>
  <c r="F11"/>
  <c r="F12"/>
  <c r="F13"/>
  <c r="F14"/>
  <c r="F16"/>
  <c r="F17"/>
  <c r="F18"/>
  <c r="G23"/>
  <c r="G24"/>
  <c r="G22"/>
  <c r="B26"/>
  <c r="C20"/>
  <c r="D20"/>
  <c r="E20"/>
  <c r="B20"/>
  <c r="E28" l="1"/>
  <c r="D28"/>
  <c r="F20"/>
  <c r="B28"/>
  <c r="C28"/>
  <c r="G20"/>
  <c r="F28" l="1"/>
  <c r="G28"/>
</calcChain>
</file>

<file path=xl/sharedStrings.xml><?xml version="1.0" encoding="utf-8"?>
<sst xmlns="http://schemas.openxmlformats.org/spreadsheetml/2006/main" count="31" uniqueCount="31">
  <si>
    <t>Единый сельхоз.налог</t>
  </si>
  <si>
    <t>Налог на имущ. Физ. Лиц</t>
  </si>
  <si>
    <t>Земельный налог</t>
  </si>
  <si>
    <t>Госпошлина</t>
  </si>
  <si>
    <t>Плата при польз.прир.рес.</t>
  </si>
  <si>
    <t>Дох. от испл.им-ва,нах.в гос. и мун.собственности</t>
  </si>
  <si>
    <t>Доходы от продажи мат-х и немат. активов</t>
  </si>
  <si>
    <t>Штрафы,санкции,возм.ущерба</t>
  </si>
  <si>
    <t>Наименование доходов</t>
  </si>
  <si>
    <t>ИТОГО :</t>
  </si>
  <si>
    <t>Акцизы</t>
  </si>
  <si>
    <t>Дох. от оказания платных услуг и комненсации затрат гос-ва</t>
  </si>
  <si>
    <t>Прочие неналоговые доходы</t>
  </si>
  <si>
    <t xml:space="preserve">Налог,взымаем.в связи с примен. патентной системы налогообл. </t>
  </si>
  <si>
    <t>Уточнен. план на 2016 год</t>
  </si>
  <si>
    <t>% выполнения плана к уточнен. плану</t>
  </si>
  <si>
    <t>Первон  .план на 2016г.</t>
  </si>
  <si>
    <t>Итого собственные доходы</t>
  </si>
  <si>
    <t>Дотация из РД</t>
  </si>
  <si>
    <t>Субвенция из РД</t>
  </si>
  <si>
    <t>Субсидии из РД</t>
  </si>
  <si>
    <t>Итого фин. Помощь</t>
  </si>
  <si>
    <t>Налога на доходы физ.лиц</t>
  </si>
  <si>
    <t>Налог взимаемый в связи с применением упрошенной системы налогообложения</t>
  </si>
  <si>
    <t>Единый налог на вмененный доход для отделных видов  деятельности</t>
  </si>
  <si>
    <t xml:space="preserve">Возвраты остатков прошлых лет </t>
  </si>
  <si>
    <t>ИСПОЛНЕНИЕ ПЛАНА ПО ДОХОДАМ г. КИЗИЛЮРТ НА 1.10.2016г.</t>
  </si>
  <si>
    <t>План на 1.10.16г</t>
  </si>
  <si>
    <t>Исполнение на 1.10.16г.</t>
  </si>
  <si>
    <t>% выполнения плана на 1.10.16г</t>
  </si>
  <si>
    <t>Иные межбюджетные трансферты</t>
  </si>
</sst>
</file>

<file path=xl/styles.xml><?xml version="1.0" encoding="utf-8"?>
<styleSheet xmlns="http://schemas.openxmlformats.org/spreadsheetml/2006/main">
  <numFmts count="1">
    <numFmt numFmtId="164" formatCode="0.0%"/>
  </numFmts>
  <fonts count="8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0" fillId="0" borderId="1" xfId="0" applyFont="1" applyBorder="1"/>
    <xf numFmtId="164" fontId="2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/>
    <xf numFmtId="0" fontId="7" fillId="0" borderId="1" xfId="0" applyFont="1" applyBorder="1" applyAlignment="1">
      <alignment horizontal="center" vertical="center"/>
    </xf>
    <xf numFmtId="0" fontId="0" fillId="0" borderId="0" xfId="0" applyAlignment="1"/>
    <xf numFmtId="49" fontId="0" fillId="0" borderId="1" xfId="0" applyNumberFormat="1" applyBorder="1" applyAlignment="1">
      <alignment wrapText="1"/>
    </xf>
    <xf numFmtId="0" fontId="5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>
      <selection activeCell="J27" sqref="J27"/>
    </sheetView>
  </sheetViews>
  <sheetFormatPr defaultRowHeight="14.4"/>
  <cols>
    <col min="1" max="1" width="28.5546875" customWidth="1"/>
    <col min="2" max="2" width="10.6640625" customWidth="1"/>
    <col min="3" max="3" width="10" customWidth="1"/>
    <col min="4" max="4" width="8.6640625" customWidth="1"/>
    <col min="5" max="5" width="8.44140625" customWidth="1"/>
    <col min="6" max="6" width="11.109375" customWidth="1"/>
    <col min="7" max="7" width="8.88671875" customWidth="1"/>
  </cols>
  <sheetData>
    <row r="1" spans="1:8">
      <c r="E1" s="20"/>
      <c r="F1" s="20"/>
      <c r="G1" s="20"/>
    </row>
    <row r="2" spans="1:8" ht="20.25" customHeight="1">
      <c r="A2" s="21"/>
      <c r="B2" s="21"/>
      <c r="C2" s="21"/>
      <c r="D2" s="21"/>
      <c r="E2" s="21"/>
      <c r="F2" s="21"/>
      <c r="G2" s="21"/>
      <c r="H2" s="17"/>
    </row>
    <row r="3" spans="1:8" ht="24.75" customHeight="1">
      <c r="A3" s="19" t="s">
        <v>26</v>
      </c>
      <c r="B3" s="19"/>
      <c r="C3" s="19"/>
      <c r="D3" s="19"/>
      <c r="E3" s="19"/>
      <c r="F3" s="19"/>
      <c r="G3" s="19"/>
    </row>
    <row r="4" spans="1:8" ht="93.6">
      <c r="A4" s="1" t="s">
        <v>8</v>
      </c>
      <c r="B4" s="1" t="s">
        <v>16</v>
      </c>
      <c r="C4" s="1" t="s">
        <v>14</v>
      </c>
      <c r="D4" s="1" t="s">
        <v>27</v>
      </c>
      <c r="E4" s="1" t="s">
        <v>28</v>
      </c>
      <c r="F4" s="1" t="s">
        <v>15</v>
      </c>
      <c r="G4" s="1" t="s">
        <v>29</v>
      </c>
    </row>
    <row r="5" spans="1:8" ht="15.75" customHeight="1">
      <c r="A5" s="4" t="s">
        <v>22</v>
      </c>
      <c r="B5" s="7">
        <v>44926</v>
      </c>
      <c r="C5" s="7">
        <v>44926</v>
      </c>
      <c r="D5" s="2">
        <v>30289</v>
      </c>
      <c r="E5" s="7">
        <v>28010</v>
      </c>
      <c r="F5" s="12">
        <f>E5/C5</f>
        <v>0.62346970573832527</v>
      </c>
      <c r="G5" s="13">
        <f>E5/D5</f>
        <v>0.92475816302948266</v>
      </c>
    </row>
    <row r="6" spans="1:8" ht="15.75" customHeight="1">
      <c r="A6" s="4" t="s">
        <v>10</v>
      </c>
      <c r="B6" s="7">
        <v>3243</v>
      </c>
      <c r="C6" s="7">
        <v>3243</v>
      </c>
      <c r="D6" s="2">
        <v>2432</v>
      </c>
      <c r="E6" s="7">
        <v>3074</v>
      </c>
      <c r="F6" s="12">
        <f t="shared" ref="F6:F18" si="0">E6/C6</f>
        <v>0.94788775824853533</v>
      </c>
      <c r="G6" s="13">
        <f t="shared" ref="G6:G18" si="1">E6/D6</f>
        <v>1.2639802631578947</v>
      </c>
    </row>
    <row r="7" spans="1:8" ht="51" customHeight="1">
      <c r="A7" s="5" t="s">
        <v>24</v>
      </c>
      <c r="B7" s="2">
        <v>6765</v>
      </c>
      <c r="C7" s="2">
        <v>6765</v>
      </c>
      <c r="D7" s="2">
        <v>4613</v>
      </c>
      <c r="E7" s="7">
        <v>3683</v>
      </c>
      <c r="F7" s="12">
        <f t="shared" si="0"/>
        <v>0.54441980783444199</v>
      </c>
      <c r="G7" s="13">
        <f t="shared" si="1"/>
        <v>0.79839583784955559</v>
      </c>
    </row>
    <row r="8" spans="1:8" ht="45" customHeight="1">
      <c r="A8" s="5" t="s">
        <v>23</v>
      </c>
      <c r="B8" s="2">
        <v>21695</v>
      </c>
      <c r="C8" s="2">
        <v>21695</v>
      </c>
      <c r="D8" s="2">
        <v>13930</v>
      </c>
      <c r="E8" s="7">
        <v>12354</v>
      </c>
      <c r="F8" s="12">
        <f t="shared" si="0"/>
        <v>0.569439963125144</v>
      </c>
      <c r="G8" s="13">
        <f t="shared" si="1"/>
        <v>0.88686288585786077</v>
      </c>
    </row>
    <row r="9" spans="1:8" ht="15.6">
      <c r="A9" s="5" t="s">
        <v>0</v>
      </c>
      <c r="B9" s="2">
        <v>5</v>
      </c>
      <c r="C9" s="2">
        <v>5</v>
      </c>
      <c r="D9" s="2">
        <v>4</v>
      </c>
      <c r="E9" s="7">
        <v>13</v>
      </c>
      <c r="F9" s="12">
        <f t="shared" si="0"/>
        <v>2.6</v>
      </c>
      <c r="G9" s="13">
        <f t="shared" si="1"/>
        <v>3.25</v>
      </c>
    </row>
    <row r="10" spans="1:8" ht="46.8">
      <c r="A10" s="5" t="s">
        <v>13</v>
      </c>
      <c r="B10" s="2">
        <v>100</v>
      </c>
      <c r="C10" s="2">
        <v>100</v>
      </c>
      <c r="D10" s="2">
        <v>75</v>
      </c>
      <c r="E10" s="7">
        <v>93</v>
      </c>
      <c r="F10" s="12">
        <f t="shared" si="0"/>
        <v>0.93</v>
      </c>
      <c r="G10" s="13"/>
    </row>
    <row r="11" spans="1:8" ht="15.6">
      <c r="A11" s="5" t="s">
        <v>1</v>
      </c>
      <c r="B11" s="2">
        <v>2314</v>
      </c>
      <c r="C11" s="2">
        <v>2314</v>
      </c>
      <c r="D11" s="2">
        <v>1379</v>
      </c>
      <c r="E11" s="7">
        <v>1070</v>
      </c>
      <c r="F11" s="12">
        <f t="shared" si="0"/>
        <v>0.46240276577355227</v>
      </c>
      <c r="G11" s="13">
        <f t="shared" si="1"/>
        <v>0.77592458303118206</v>
      </c>
    </row>
    <row r="12" spans="1:8" ht="15.6">
      <c r="A12" s="5" t="s">
        <v>2</v>
      </c>
      <c r="B12" s="6">
        <v>19200</v>
      </c>
      <c r="C12" s="6">
        <v>19200</v>
      </c>
      <c r="D12" s="2">
        <v>10573</v>
      </c>
      <c r="E12" s="7">
        <v>8091</v>
      </c>
      <c r="F12" s="12">
        <f t="shared" si="0"/>
        <v>0.42140624999999998</v>
      </c>
      <c r="G12" s="13">
        <f t="shared" si="1"/>
        <v>0.76525111132129009</v>
      </c>
    </row>
    <row r="13" spans="1:8" ht="15.6">
      <c r="A13" s="5" t="s">
        <v>3</v>
      </c>
      <c r="B13" s="6">
        <v>2220</v>
      </c>
      <c r="C13" s="6">
        <v>2220</v>
      </c>
      <c r="D13" s="2">
        <v>1433</v>
      </c>
      <c r="E13" s="7">
        <v>942</v>
      </c>
      <c r="F13" s="12">
        <f t="shared" si="0"/>
        <v>0.42432432432432432</v>
      </c>
      <c r="G13" s="13">
        <f t="shared" si="1"/>
        <v>0.65736217725052337</v>
      </c>
    </row>
    <row r="14" spans="1:8" ht="35.25" customHeight="1">
      <c r="A14" s="5" t="s">
        <v>5</v>
      </c>
      <c r="B14" s="2">
        <v>6550</v>
      </c>
      <c r="C14" s="2">
        <v>6550</v>
      </c>
      <c r="D14" s="7">
        <v>4905</v>
      </c>
      <c r="E14" s="7">
        <v>8502</v>
      </c>
      <c r="F14" s="12">
        <f t="shared" si="0"/>
        <v>1.2980152671755725</v>
      </c>
      <c r="G14" s="13">
        <f t="shared" si="1"/>
        <v>1.7333333333333334</v>
      </c>
    </row>
    <row r="15" spans="1:8" ht="35.25" customHeight="1">
      <c r="A15" s="5" t="s">
        <v>4</v>
      </c>
      <c r="B15" s="2"/>
      <c r="C15" s="2"/>
      <c r="D15" s="2"/>
      <c r="E15" s="7">
        <v>216</v>
      </c>
      <c r="F15" s="12"/>
      <c r="G15" s="13"/>
    </row>
    <row r="16" spans="1:8" ht="29.25" customHeight="1">
      <c r="A16" s="5" t="s">
        <v>6</v>
      </c>
      <c r="B16" s="2">
        <v>7563</v>
      </c>
      <c r="C16" s="2">
        <v>7563</v>
      </c>
      <c r="D16" s="7">
        <v>2693</v>
      </c>
      <c r="E16" s="7">
        <v>6136</v>
      </c>
      <c r="F16" s="12">
        <f t="shared" si="0"/>
        <v>0.81131825994975537</v>
      </c>
      <c r="G16" s="13">
        <f t="shared" si="1"/>
        <v>2.2784998143334572</v>
      </c>
    </row>
    <row r="17" spans="1:7" ht="19.5" customHeight="1">
      <c r="A17" s="5" t="s">
        <v>7</v>
      </c>
      <c r="B17" s="2">
        <v>10500</v>
      </c>
      <c r="C17" s="2">
        <v>10500</v>
      </c>
      <c r="D17" s="7">
        <v>7875</v>
      </c>
      <c r="E17" s="7">
        <v>3927</v>
      </c>
      <c r="F17" s="12">
        <f t="shared" si="0"/>
        <v>0.374</v>
      </c>
      <c r="G17" s="13">
        <f t="shared" si="1"/>
        <v>0.49866666666666665</v>
      </c>
    </row>
    <row r="18" spans="1:7" ht="33.75" customHeight="1">
      <c r="A18" s="5" t="s">
        <v>11</v>
      </c>
      <c r="B18" s="2">
        <v>12800</v>
      </c>
      <c r="C18" s="2">
        <v>12800</v>
      </c>
      <c r="D18" s="7">
        <v>8600</v>
      </c>
      <c r="E18" s="7">
        <v>9575</v>
      </c>
      <c r="F18" s="12">
        <f t="shared" si="0"/>
        <v>0.748046875</v>
      </c>
      <c r="G18" s="13">
        <f t="shared" si="1"/>
        <v>1.1133720930232558</v>
      </c>
    </row>
    <row r="19" spans="1:7" ht="15.6">
      <c r="A19" s="3" t="s">
        <v>12</v>
      </c>
      <c r="B19" s="7"/>
      <c r="C19" s="7"/>
      <c r="D19" s="7"/>
      <c r="E19" s="7">
        <v>83</v>
      </c>
      <c r="F19" s="12"/>
      <c r="G19" s="13"/>
    </row>
    <row r="20" spans="1:7" ht="15.6">
      <c r="A20" s="10" t="s">
        <v>17</v>
      </c>
      <c r="B20" s="7">
        <f>SUM(B5:B19)</f>
        <v>137881</v>
      </c>
      <c r="C20" s="7">
        <f t="shared" ref="C20:E20" si="2">SUM(C5:C19)</f>
        <v>137881</v>
      </c>
      <c r="D20" s="7">
        <f t="shared" si="2"/>
        <v>88801</v>
      </c>
      <c r="E20" s="7">
        <f t="shared" si="2"/>
        <v>85769</v>
      </c>
      <c r="F20" s="12">
        <f t="shared" ref="F20" si="3">E20/C20</f>
        <v>0.622050898963599</v>
      </c>
      <c r="G20" s="13">
        <f t="shared" ref="G20:G28" si="4">E20/D20</f>
        <v>0.96585624035765361</v>
      </c>
    </row>
    <row r="21" spans="1:7" ht="12" customHeight="1">
      <c r="A21" s="10"/>
      <c r="B21" s="7"/>
      <c r="C21" s="7"/>
      <c r="D21" s="7"/>
      <c r="E21" s="7"/>
      <c r="F21" s="12"/>
      <c r="G21" s="13"/>
    </row>
    <row r="22" spans="1:7" ht="15.6">
      <c r="A22" s="11" t="s">
        <v>18</v>
      </c>
      <c r="B22" s="7">
        <v>42567</v>
      </c>
      <c r="C22" s="7">
        <v>42567</v>
      </c>
      <c r="D22" s="7">
        <v>31925</v>
      </c>
      <c r="E22" s="7">
        <v>28440</v>
      </c>
      <c r="F22" s="12">
        <f>E22/C22</f>
        <v>0.66812319402353937</v>
      </c>
      <c r="G22" s="13">
        <f t="shared" si="4"/>
        <v>0.89083790133124507</v>
      </c>
    </row>
    <row r="23" spans="1:7" ht="15.6">
      <c r="A23" s="11" t="s">
        <v>19</v>
      </c>
      <c r="B23" s="7">
        <v>306748</v>
      </c>
      <c r="C23" s="7">
        <v>312566</v>
      </c>
      <c r="D23" s="7">
        <v>245251</v>
      </c>
      <c r="E23" s="7">
        <v>245251</v>
      </c>
      <c r="F23" s="12">
        <f t="shared" ref="F23:F28" si="5">E23/C23</f>
        <v>0.78463748456326021</v>
      </c>
      <c r="G23" s="13">
        <f t="shared" si="4"/>
        <v>1</v>
      </c>
    </row>
    <row r="24" spans="1:7" ht="15.6">
      <c r="A24" s="11" t="s">
        <v>20</v>
      </c>
      <c r="B24" s="7">
        <v>20863</v>
      </c>
      <c r="C24" s="7">
        <v>40911</v>
      </c>
      <c r="D24" s="7">
        <v>30683</v>
      </c>
      <c r="E24" s="7">
        <v>23562</v>
      </c>
      <c r="F24" s="12">
        <f t="shared" si="5"/>
        <v>0.57593312312092104</v>
      </c>
      <c r="G24" s="13">
        <f t="shared" si="4"/>
        <v>0.76791708763810584</v>
      </c>
    </row>
    <row r="25" spans="1:7" ht="28.8">
      <c r="A25" s="18" t="s">
        <v>30</v>
      </c>
      <c r="B25" s="7"/>
      <c r="C25" s="7">
        <v>30</v>
      </c>
      <c r="D25" s="7">
        <v>30</v>
      </c>
      <c r="E25" s="7">
        <v>30</v>
      </c>
      <c r="F25" s="12">
        <f t="shared" si="5"/>
        <v>1</v>
      </c>
      <c r="G25" s="13">
        <f t="shared" si="4"/>
        <v>1</v>
      </c>
    </row>
    <row r="26" spans="1:7" ht="15.6">
      <c r="A26" s="10" t="s">
        <v>21</v>
      </c>
      <c r="B26" s="14">
        <f>SUM(B22:B24)</f>
        <v>370178</v>
      </c>
      <c r="C26" s="14">
        <f>SUM(C22:C25)</f>
        <v>396074</v>
      </c>
      <c r="D26" s="14">
        <f t="shared" ref="D26:E26" si="6">SUM(D22:D25)</f>
        <v>307889</v>
      </c>
      <c r="E26" s="14">
        <f t="shared" si="6"/>
        <v>297283</v>
      </c>
      <c r="F26" s="12">
        <f t="shared" si="5"/>
        <v>0.75057438761443573</v>
      </c>
      <c r="G26" s="13">
        <f t="shared" si="4"/>
        <v>0.96555252055123764</v>
      </c>
    </row>
    <row r="27" spans="1:7" ht="17.25" customHeight="1">
      <c r="A27" s="3" t="s">
        <v>25</v>
      </c>
      <c r="B27" s="7"/>
      <c r="C27" s="7"/>
      <c r="D27" s="7"/>
      <c r="E27" s="16">
        <v>-1839</v>
      </c>
      <c r="F27" s="12"/>
      <c r="G27" s="13"/>
    </row>
    <row r="28" spans="1:7" ht="15.6">
      <c r="A28" s="9" t="s">
        <v>9</v>
      </c>
      <c r="B28" s="8">
        <f>B20+B26</f>
        <v>508059</v>
      </c>
      <c r="C28" s="8">
        <f>C20+C26</f>
        <v>533955</v>
      </c>
      <c r="D28" s="8">
        <f>D20+D26</f>
        <v>396690</v>
      </c>
      <c r="E28" s="8">
        <f>E20+E26+E27</f>
        <v>381213</v>
      </c>
      <c r="F28" s="12">
        <f t="shared" si="5"/>
        <v>0.7139421861392814</v>
      </c>
      <c r="G28" s="13">
        <f t="shared" si="4"/>
        <v>0.96098464796188454</v>
      </c>
    </row>
    <row r="29" spans="1:7">
      <c r="E29" s="15"/>
    </row>
  </sheetData>
  <mergeCells count="3">
    <mergeCell ref="A3:G3"/>
    <mergeCell ref="E1:G1"/>
    <mergeCell ref="A2:G2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7"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 1.02. (2)</vt:lpstr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XTreme</dc:creator>
  <cp:lastModifiedBy>Мариана</cp:lastModifiedBy>
  <cp:lastPrinted>2016-10-18T11:20:44Z</cp:lastPrinted>
  <dcterms:created xsi:type="dcterms:W3CDTF">2011-05-10T12:27:17Z</dcterms:created>
  <dcterms:modified xsi:type="dcterms:W3CDTF">2016-10-19T09:48:36Z</dcterms:modified>
</cp:coreProperties>
</file>