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0" windowWidth="20730" windowHeight="11760"/>
  </bookViews>
  <sheets>
    <sheet name="приложение №10" sheetId="2" r:id="rId1"/>
    <sheet name="приложение №11" sheetId="3" r:id="rId2"/>
    <sheet name="Лист1" sheetId="4" r:id="rId3"/>
  </sheets>
  <calcPr calcId="144525"/>
</workbook>
</file>

<file path=xl/calcChain.xml><?xml version="1.0" encoding="utf-8"?>
<calcChain xmlns="http://schemas.openxmlformats.org/spreadsheetml/2006/main">
  <c r="G108" i="3" l="1"/>
  <c r="G111" i="2" l="1"/>
  <c r="H76" i="3" l="1"/>
  <c r="H156" i="3"/>
  <c r="H170" i="3"/>
  <c r="H117" i="3"/>
  <c r="H108" i="3"/>
  <c r="H91" i="3"/>
  <c r="H61" i="3"/>
  <c r="H57" i="3" s="1"/>
  <c r="H40" i="3"/>
  <c r="H36" i="3"/>
  <c r="H16" i="3"/>
  <c r="H13" i="3"/>
  <c r="G11" i="3"/>
  <c r="G117" i="3"/>
  <c r="G80" i="3" l="1"/>
  <c r="G79" i="3" s="1"/>
  <c r="G80" i="2" l="1"/>
  <c r="G81" i="2" l="1"/>
  <c r="G66" i="2" l="1"/>
  <c r="G69" i="3"/>
  <c r="G61" i="3"/>
  <c r="G167" i="3"/>
  <c r="G91" i="3"/>
  <c r="G76" i="3" s="1"/>
  <c r="G94" i="2" l="1"/>
  <c r="G76" i="2"/>
  <c r="G36" i="2" l="1"/>
  <c r="G120" i="2" l="1"/>
  <c r="H145" i="3"/>
  <c r="H100" i="3"/>
  <c r="H79" i="3"/>
  <c r="H72" i="3"/>
  <c r="H68" i="3" s="1"/>
  <c r="I72" i="3"/>
  <c r="H48" i="3"/>
  <c r="H31" i="3"/>
  <c r="G31" i="3"/>
  <c r="H27" i="3"/>
  <c r="G27" i="3"/>
  <c r="H21" i="3"/>
  <c r="G170" i="2"/>
  <c r="G27" i="2"/>
  <c r="G23" i="2"/>
  <c r="H166" i="3"/>
  <c r="G170" i="3"/>
  <c r="G166" i="3" s="1"/>
  <c r="G156" i="3"/>
  <c r="H153" i="3"/>
  <c r="G153" i="3"/>
  <c r="G145" i="3"/>
  <c r="H137" i="3"/>
  <c r="G137" i="3"/>
  <c r="H133" i="3"/>
  <c r="G133" i="3"/>
  <c r="G98" i="3"/>
  <c r="G100" i="3"/>
  <c r="G72" i="3"/>
  <c r="G68" i="3" s="1"/>
  <c r="H58" i="3"/>
  <c r="G58" i="3"/>
  <c r="G57" i="3" s="1"/>
  <c r="G48" i="3"/>
  <c r="G40" i="3"/>
  <c r="G36" i="3"/>
  <c r="G21" i="3"/>
  <c r="G16" i="3"/>
  <c r="G13" i="3"/>
  <c r="H98" i="3" l="1"/>
  <c r="G20" i="3"/>
  <c r="G142" i="3"/>
  <c r="H142" i="3"/>
  <c r="H20" i="3"/>
  <c r="H11" i="3" s="1"/>
  <c r="G75" i="2"/>
  <c r="H179" i="3" l="1"/>
  <c r="G179" i="3"/>
  <c r="G173" i="2"/>
  <c r="G169" i="2" s="1"/>
  <c r="G159" i="2"/>
  <c r="G156" i="2"/>
  <c r="G148" i="2"/>
  <c r="G140" i="2"/>
  <c r="G136" i="2"/>
  <c r="G134" i="2"/>
  <c r="G103" i="2"/>
  <c r="G70" i="2"/>
  <c r="G65" i="2" s="1"/>
  <c r="G58" i="2"/>
  <c r="G55" i="2"/>
  <c r="G44" i="2"/>
  <c r="G32" i="2"/>
  <c r="G17" i="2"/>
  <c r="G16" i="2" s="1"/>
  <c r="G12" i="2"/>
  <c r="G9" i="2"/>
  <c r="G101" i="2" l="1"/>
  <c r="G7" i="2"/>
  <c r="G54" i="2"/>
  <c r="G145" i="2"/>
  <c r="G182" i="2" l="1"/>
</calcChain>
</file>

<file path=xl/sharedStrings.xml><?xml version="1.0" encoding="utf-8"?>
<sst xmlns="http://schemas.openxmlformats.org/spreadsheetml/2006/main" count="2073" uniqueCount="192">
  <si>
    <t>Наименование</t>
  </si>
  <si>
    <t>Код расхода: раздел,глава, целевая статья, вид расхода</t>
  </si>
  <si>
    <t>Гос. управление</t>
  </si>
  <si>
    <t>001</t>
  </si>
  <si>
    <t>01</t>
  </si>
  <si>
    <t>00</t>
  </si>
  <si>
    <t>0000000000</t>
  </si>
  <si>
    <t>000</t>
  </si>
  <si>
    <t>Функционирование высшего должностного лица субъекта РФ и органа местного самоуправления</t>
  </si>
  <si>
    <t>02</t>
  </si>
  <si>
    <t>Глава муниципального образования</t>
  </si>
  <si>
    <t xml:space="preserve">Фонд оплаты труда государственных (муниципальных) органов </t>
  </si>
  <si>
    <t>9980020000</t>
  </si>
  <si>
    <t>121</t>
  </si>
  <si>
    <t xml:space="preserve">Взносы по обязательному соц. страхованию на выплаты денежного содержания и иные выплаты работникам государственных (муниципальных) органов </t>
  </si>
  <si>
    <t>129</t>
  </si>
  <si>
    <t>Функционирование законодательных (представительных) органов государственной и представительных органов муниципальных образований</t>
  </si>
  <si>
    <t>03</t>
  </si>
  <si>
    <t>9110020000</t>
  </si>
  <si>
    <t>Фонд оплаты труда государственных (муниципальных) органов</t>
  </si>
  <si>
    <t>Взносы по обязательному соц.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</si>
  <si>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</si>
  <si>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03,</t>
  </si>
  <si>
    <t>244</t>
  </si>
  <si>
    <t xml:space="preserve">Функционирование Правительства РФ, высших исполнительных органов гос. власти субъектов РФ, местных администраций </t>
  </si>
  <si>
    <t>04</t>
  </si>
  <si>
    <t>Руководство и управление в сфере установленных функций органов гос. власти субъектов РФ и органов местного самоуправления</t>
  </si>
  <si>
    <t>122</t>
  </si>
  <si>
    <t>Закупка товаров работ и услуг в сфере информационно коммуникационных технологий</t>
  </si>
  <si>
    <t>242</t>
  </si>
  <si>
    <t>Прочая закупка товаров, работ и услуг для обеспечения муниципальных нужд</t>
  </si>
  <si>
    <t>Иные бюджетные ассигнования</t>
  </si>
  <si>
    <t>800</t>
  </si>
  <si>
    <t xml:space="preserve"> Фонд оплаты труда государственных (муниципальных) органов </t>
  </si>
  <si>
    <t>Расходы для выполнения полномочий по образованию и организации деятельности административных комиссий</t>
  </si>
  <si>
    <t>9980077710</t>
  </si>
  <si>
    <t>Расходы для выполнения полномочий по образованию и организации деятельности комиссий по делам несовершеннолетних</t>
  </si>
  <si>
    <t>9980077720</t>
  </si>
  <si>
    <t>Осуществление полномочий по составлению (изменению) списков кандитатов в присяжные заседатели федеральных судов общей юрисдикции в РФ</t>
  </si>
  <si>
    <t>05</t>
  </si>
  <si>
    <t>9980051200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</si>
  <si>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</si>
  <si>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992</t>
  </si>
  <si>
    <t>06</t>
  </si>
  <si>
    <t>Руководитель контрольно-счетной палаты муниципального образования и его заместители</t>
  </si>
  <si>
    <t>9360020000</t>
  </si>
  <si>
    <t>850</t>
  </si>
  <si>
    <t>Резервные фонды местных администраций</t>
  </si>
  <si>
    <t>11</t>
  </si>
  <si>
    <t>9990020680</t>
  </si>
  <si>
    <t>Резервные средства</t>
  </si>
  <si>
    <t>870</t>
  </si>
  <si>
    <t>Группа хозяйственного обслуживания</t>
  </si>
  <si>
    <t>13</t>
  </si>
  <si>
    <t>Фонд оплаты труда учреждений</t>
  </si>
  <si>
    <t>1921110590</t>
  </si>
  <si>
    <t>111</t>
  </si>
  <si>
    <t>Взносы по обязательному соц. страхованию на выплаты по оплату труда работников и иные выплаты работникам учреждений</t>
  </si>
  <si>
    <t>119</t>
  </si>
  <si>
    <t>Расходы на выполнение государственных полномочий по хранению, комплектованию, учету и использованию Архивного фонда РД</t>
  </si>
  <si>
    <t>9980077730</t>
  </si>
  <si>
    <t>Мероприятия по отлову и содержанию безнадзорных животных</t>
  </si>
  <si>
    <t>4100664600</t>
  </si>
  <si>
    <t>Нац. безопасность и правоохр. деятельность диспетчерская служба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</si>
  <si>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</si>
  <si>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</si>
  <si>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0740120000</t>
  </si>
  <si>
    <t>Единая диспетчерская служба</t>
  </si>
  <si>
    <t>14</t>
  </si>
  <si>
    <t>000000000</t>
  </si>
  <si>
    <t>9880021000</t>
  </si>
  <si>
    <t>Национальная экономика</t>
  </si>
  <si>
    <t>Дорожное хозяйство</t>
  </si>
  <si>
    <t>Закупка товаров, работ, услуг в целях капитального ремонта муниципального имущества</t>
  </si>
  <si>
    <t>1520000590</t>
  </si>
  <si>
    <t>243</t>
  </si>
  <si>
    <t>1530053900</t>
  </si>
  <si>
    <t>Другие вопросы в области национальной экономики</t>
  </si>
  <si>
    <t>12</t>
  </si>
  <si>
    <t>9990000592</t>
  </si>
  <si>
    <t xml:space="preserve">Ж К Х </t>
  </si>
  <si>
    <t>Жилищное хозяйство</t>
  </si>
  <si>
    <t>9993500200</t>
  </si>
  <si>
    <t xml:space="preserve">Благоустройство           </t>
  </si>
  <si>
    <t>Уличное освещение</t>
  </si>
  <si>
    <t>9996000100</t>
  </si>
  <si>
    <t>Озеленение</t>
  </si>
  <si>
    <t>9996000300</t>
  </si>
  <si>
    <t>Организация и содержание мест захоронения</t>
  </si>
  <si>
    <t>9996000400</t>
  </si>
  <si>
    <t>Прочие мероприятия по благоустройству городских округов</t>
  </si>
  <si>
    <t>9996000500</t>
  </si>
  <si>
    <t>Реализация мероприятий муниципальной программы формирования комфортнойь городской среды на 2018-2022 годы</t>
  </si>
  <si>
    <t>460F255550</t>
  </si>
  <si>
    <t>Аппарат УМС И УЖХ</t>
  </si>
  <si>
    <t>9990000590</t>
  </si>
  <si>
    <t xml:space="preserve"> Закупка товаров работ и услуг в сфере информационно коммуникационных технологий </t>
  </si>
  <si>
    <t>Иные бюджетные ассигонования</t>
  </si>
  <si>
    <t>Образование</t>
  </si>
  <si>
    <t>07</t>
  </si>
  <si>
    <t>Дошкольное образование</t>
  </si>
  <si>
    <t>Детские дошкольные учреждения</t>
  </si>
  <si>
    <t>1910106590</t>
  </si>
  <si>
    <t>Иные выплаты персоналу учреждения, за исключением фонда оплаты труда</t>
  </si>
  <si>
    <t>112</t>
  </si>
  <si>
    <t>Школы-детские сады, школы начальные, неполные средние и средние</t>
  </si>
  <si>
    <t>1920206590</t>
  </si>
  <si>
    <t>Учреждения по внешкольной работе с детьми</t>
  </si>
  <si>
    <t>1930606590</t>
  </si>
  <si>
    <t>Молодежная политика и оздоровление детей</t>
  </si>
  <si>
    <t>3319999000</t>
  </si>
  <si>
    <t>Расходы для выполнения полномочий на организацию и осуществление деятельности по опеке и попечительству</t>
  </si>
  <si>
    <t>9980077740</t>
  </si>
  <si>
    <t>Культура</t>
  </si>
  <si>
    <t>08</t>
  </si>
  <si>
    <t>Дворцы и дома культуры, другие учреждения культуры и средств массовой информации</t>
  </si>
  <si>
    <t>202100590</t>
  </si>
  <si>
    <t>Библиотеки</t>
  </si>
  <si>
    <t>2020200590</t>
  </si>
  <si>
    <t>Социальная политика</t>
  </si>
  <si>
    <t>10</t>
  </si>
  <si>
    <t>Пенсионное обеспечение</t>
  </si>
  <si>
    <t>Доплаты к пенсиям, дополнительное пенсионное обеспечение</t>
  </si>
  <si>
    <t>2210728960</t>
  </si>
  <si>
    <t>Пенсии, пособия, выплачиваемые организациями сектора гос. упр.</t>
  </si>
  <si>
    <t>312</t>
  </si>
  <si>
    <t>Социальное обеспечение населения</t>
  </si>
  <si>
    <t>9985050000</t>
  </si>
  <si>
    <t>Пособия по социальной помощи населению</t>
  </si>
  <si>
    <t>360</t>
  </si>
  <si>
    <t>Субсидия гражданам на приобретение жилья</t>
  </si>
  <si>
    <t>2250050820</t>
  </si>
  <si>
    <t>412</t>
  </si>
  <si>
    <t>Пособия компенсация родит платы</t>
  </si>
  <si>
    <t>2230181540</t>
  </si>
  <si>
    <t>313</t>
  </si>
  <si>
    <t>Единовременное пособие устройство детей</t>
  </si>
  <si>
    <t>2230752600</t>
  </si>
  <si>
    <t>Пособие опекуны</t>
  </si>
  <si>
    <t>2230781520</t>
  </si>
  <si>
    <t>Физическая культура спорт</t>
  </si>
  <si>
    <r>
      <t xml:space="preserve"> </t>
    </r>
    <r>
      <rPr>
        <sz val="10"/>
        <color rgb="FF000000"/>
        <rFont val="Times New Roman"/>
        <family val="1"/>
        <charset val="204"/>
      </rPr>
      <t>Мероприятия в области городских физкультурно-оздоровительных мероприятий и обеспечение участия городских спортсменов во всероссийских физкультурно-оздоровительных мероприятиях</t>
    </r>
  </si>
  <si>
    <t>2410187010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</si>
  <si>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</si>
  <si>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</si>
  <si>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Другие вопросы в области    физкультуры и спорта</t>
  </si>
  <si>
    <t>Средства массовой информации</t>
  </si>
  <si>
    <t>Периодическая печать и издательства</t>
  </si>
  <si>
    <t>9980165000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</si>
  <si>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</si>
  <si>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</si>
  <si>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>Обслуживание государ. и муниципального долга</t>
  </si>
  <si>
    <t xml:space="preserve"> Платежи по муниципальному  долгу</t>
  </si>
  <si>
    <t>2610227880</t>
  </si>
  <si>
    <t>Обслуживание муниципального долга</t>
  </si>
  <si>
    <t>730</t>
  </si>
  <si>
    <t>Всего расходов</t>
  </si>
  <si>
    <t>Сумма</t>
  </si>
  <si>
    <t>софинансирование на ремонт автомобильных дорог общего пользования местного значения</t>
  </si>
  <si>
    <t>Строительство питомника для безнадзорных животных</t>
  </si>
  <si>
    <t>410066460</t>
  </si>
  <si>
    <t>Субсидия на проведение кадастровых и регистрационных работ по поставке на учет бесхозных газовых и электрических сетей</t>
  </si>
  <si>
    <t>9993500300</t>
  </si>
  <si>
    <t>в т.ч. кред. задолж.</t>
  </si>
  <si>
    <t>Софинансирование с местного бюджета</t>
  </si>
  <si>
    <t>Софинансирование комфортной городской среды</t>
  </si>
  <si>
    <t>1930606592</t>
  </si>
  <si>
    <t>613</t>
  </si>
  <si>
    <t>623</t>
  </si>
  <si>
    <t>633</t>
  </si>
  <si>
    <t>813</t>
  </si>
  <si>
    <t>Субсидия на мун. Задание</t>
  </si>
  <si>
    <t>Персонифицированное финансирование</t>
  </si>
  <si>
    <t>Гранты в форме субсидии</t>
  </si>
  <si>
    <t>Распеределение бюджетных ассигнований на 2022 год по разделам и подразделам целевым статьям и видам расходов классификации расходов бюджета городского округа "город Кизилюрт"</t>
  </si>
  <si>
    <t>Антитеррористические мероприятия</t>
  </si>
  <si>
    <t>9880022200</t>
  </si>
  <si>
    <t>247</t>
  </si>
  <si>
    <t>Закупка энергетических ресурсов</t>
  </si>
  <si>
    <t>19101065590</t>
  </si>
  <si>
    <t>УПРАВЛЕНИЕ ОБРАЗОВАНИЯ</t>
  </si>
  <si>
    <t>2020100590</t>
  </si>
  <si>
    <t>Распеределение бюджетных ассигнований на 2023 и 2024 годы по разделам и подразделам целевым статьям и видам расходов классификации расходов бюджета городского округа "город Кизилюрт"</t>
  </si>
  <si>
    <t>Субсидия на муниципальное задание</t>
  </si>
  <si>
    <t>Иные выплаты персоналу  государственных (муниципальных) органов за исключением фонда оплаты труда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</si>
  <si>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</si>
  <si>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Приложение №10</t>
  </si>
  <si>
    <t xml:space="preserve">                                                                                                                                                                                            Приложение №11</t>
  </si>
  <si>
    <t>321</t>
  </si>
  <si>
    <t>Обеспечение бесплатного двухразового питания ОВЗ</t>
  </si>
  <si>
    <t xml:space="preserve">                     к решению   Собрания депутатов городского округа №33-01/06    от 28.12.2021 г.                 </t>
  </si>
  <si>
    <t xml:space="preserve">                                                                                   к  решению Собрания депутатов городского округа № 33-01/06  от 28.12. 2021г.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</si>
</sst>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8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2" fontId="1" fillId="0" borderId="1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/>
    <xf numFmtId="0" fontId="1" fillId="0" borderId="0" xfId="0" applyFont="1" applyAlignment="1">
      <alignment horizontal="right"/>
    </xf>
    <xf numFmtId="2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right" vertical="top" wrapText="1"/>
    </xf>
    <xf numFmtId="0" fontId="10" fillId="0" borderId="0" xfId="0" applyFont="1"/>
    <xf numFmtId="0" fontId="0" fillId="2" borderId="0" xfId="0" applyFill="1"/>
    <xf numFmtId="2" fontId="11" fillId="2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12" fillId="0" borderId="1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center" vertical="top" wrapText="1"/>
    </xf>
    <xf numFmtId="0" fontId="9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9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3"/>
  <sheetViews>
    <sheetView tabSelected="1" workbookViewId="0">
      <selection activeCell="M8" sqref="M8"/>
    </sheetView>
  </sheetViews>
  <sheetFormatPr defaultRowHeight="15" x14ac:dyDescent="0.25"/>
  <cols>
    <col min="1" max="1" width="22.28515625" customWidth="1"/>
    <col min="2" max="2" width="6.28515625" customWidth="1"/>
    <col min="3" max="3" width="6.140625" customWidth="1"/>
    <col min="4" max="4" width="6.28515625" customWidth="1"/>
    <col min="5" max="5" width="12.5703125" customWidth="1"/>
    <col min="6" max="6" width="7.28515625" customWidth="1"/>
    <col min="7" max="7" width="11.7109375" customWidth="1"/>
    <col min="8" max="8" width="10.5703125" customWidth="1"/>
  </cols>
  <sheetData>
    <row r="1" spans="1:9" x14ac:dyDescent="0.25">
      <c r="A1" s="35" t="s">
        <v>186</v>
      </c>
      <c r="B1" s="35"/>
      <c r="C1" s="35"/>
      <c r="D1" s="35"/>
      <c r="E1" s="35"/>
      <c r="F1" s="35"/>
      <c r="G1" s="35"/>
      <c r="H1" s="35"/>
    </row>
    <row r="2" spans="1:9" x14ac:dyDescent="0.25">
      <c r="A2" s="35" t="s">
        <v>191</v>
      </c>
      <c r="B2" s="35"/>
      <c r="C2" s="35"/>
      <c r="D2" s="35"/>
      <c r="E2" s="35"/>
      <c r="F2" s="35"/>
      <c r="G2" s="35"/>
      <c r="H2" s="35"/>
    </row>
    <row r="3" spans="1:9" s="18" customFormat="1" ht="0.75" customHeight="1" x14ac:dyDescent="0.25">
      <c r="A3" s="37" t="s">
        <v>174</v>
      </c>
      <c r="B3" s="37"/>
      <c r="C3" s="37"/>
      <c r="D3" s="37"/>
      <c r="E3" s="37"/>
      <c r="F3" s="37"/>
      <c r="G3" s="37"/>
      <c r="H3" s="37"/>
    </row>
    <row r="4" spans="1:9" ht="74.25" customHeight="1" x14ac:dyDescent="0.25">
      <c r="A4" s="38"/>
      <c r="B4" s="38"/>
      <c r="C4" s="38"/>
      <c r="D4" s="38"/>
      <c r="E4" s="38"/>
      <c r="F4" s="38"/>
      <c r="G4" s="38"/>
      <c r="H4" s="38"/>
      <c r="I4" s="18"/>
    </row>
    <row r="5" spans="1:9" ht="15" customHeight="1" x14ac:dyDescent="0.25">
      <c r="A5" s="36" t="s">
        <v>0</v>
      </c>
      <c r="B5" s="36" t="s">
        <v>1</v>
      </c>
      <c r="C5" s="36"/>
      <c r="D5" s="36"/>
      <c r="E5" s="36"/>
      <c r="F5" s="36"/>
      <c r="G5" s="36" t="s">
        <v>157</v>
      </c>
      <c r="H5" s="36" t="s">
        <v>163</v>
      </c>
    </row>
    <row r="6" spans="1:9" ht="52.5" customHeight="1" x14ac:dyDescent="0.25">
      <c r="A6" s="36"/>
      <c r="B6" s="36"/>
      <c r="C6" s="36"/>
      <c r="D6" s="36"/>
      <c r="E6" s="36"/>
      <c r="F6" s="36"/>
      <c r="G6" s="36"/>
      <c r="H6" s="36"/>
    </row>
    <row r="7" spans="1:9" x14ac:dyDescent="0.25">
      <c r="A7" s="12" t="s">
        <v>2</v>
      </c>
      <c r="B7" s="9" t="s">
        <v>3</v>
      </c>
      <c r="C7" s="9" t="s">
        <v>4</v>
      </c>
      <c r="D7" s="9" t="s">
        <v>5</v>
      </c>
      <c r="E7" s="9" t="s">
        <v>6</v>
      </c>
      <c r="F7" s="9" t="s">
        <v>7</v>
      </c>
      <c r="G7" s="31">
        <f>G8+G12+G16+G31+G32+G36+G42+G44+G50+G52+G53</f>
        <v>33234.9</v>
      </c>
      <c r="H7" s="6"/>
    </row>
    <row r="8" spans="1:9" ht="63.75" x14ac:dyDescent="0.25">
      <c r="A8" s="13" t="s">
        <v>8</v>
      </c>
      <c r="B8" s="9" t="s">
        <v>3</v>
      </c>
      <c r="C8" s="9" t="s">
        <v>4</v>
      </c>
      <c r="D8" s="9" t="s">
        <v>9</v>
      </c>
      <c r="E8" s="9" t="s">
        <v>6</v>
      </c>
      <c r="F8" s="9" t="s">
        <v>7</v>
      </c>
      <c r="G8" s="31">
        <v>1538.3</v>
      </c>
      <c r="H8" s="6"/>
    </row>
    <row r="9" spans="1:9" ht="25.5" x14ac:dyDescent="0.25">
      <c r="A9" s="13" t="s">
        <v>10</v>
      </c>
      <c r="B9" s="8" t="s">
        <v>3</v>
      </c>
      <c r="C9" s="8" t="s">
        <v>4</v>
      </c>
      <c r="D9" s="8" t="s">
        <v>9</v>
      </c>
      <c r="E9" s="8" t="s">
        <v>6</v>
      </c>
      <c r="F9" s="8" t="s">
        <v>7</v>
      </c>
      <c r="G9" s="25">
        <f>SUM(G10:G11)</f>
        <v>1538.3</v>
      </c>
      <c r="H9" s="20"/>
    </row>
    <row r="10" spans="1:9" ht="38.25" x14ac:dyDescent="0.25">
      <c r="A10" s="13" t="s">
        <v>11</v>
      </c>
      <c r="B10" s="8" t="s">
        <v>3</v>
      </c>
      <c r="C10" s="8" t="s">
        <v>4</v>
      </c>
      <c r="D10" s="8" t="s">
        <v>9</v>
      </c>
      <c r="E10" s="8" t="s">
        <v>12</v>
      </c>
      <c r="F10" s="8" t="s">
        <v>13</v>
      </c>
      <c r="G10" s="25">
        <v>1181.5</v>
      </c>
      <c r="H10" s="20"/>
    </row>
    <row r="11" spans="1:9" ht="89.25" x14ac:dyDescent="0.25">
      <c r="A11" s="13" t="s">
        <v>14</v>
      </c>
      <c r="B11" s="8" t="s">
        <v>3</v>
      </c>
      <c r="C11" s="8" t="s">
        <v>4</v>
      </c>
      <c r="D11" s="8" t="s">
        <v>9</v>
      </c>
      <c r="E11" s="8" t="s">
        <v>12</v>
      </c>
      <c r="F11" s="8" t="s">
        <v>15</v>
      </c>
      <c r="G11" s="32">
        <v>356.8</v>
      </c>
      <c r="H11" s="21"/>
    </row>
    <row r="12" spans="1:9" ht="89.25" x14ac:dyDescent="0.25">
      <c r="A12" s="13" t="s">
        <v>16</v>
      </c>
      <c r="B12" s="9" t="s">
        <v>3</v>
      </c>
      <c r="C12" s="9" t="s">
        <v>4</v>
      </c>
      <c r="D12" s="9" t="s">
        <v>17</v>
      </c>
      <c r="E12" s="9" t="s">
        <v>18</v>
      </c>
      <c r="F12" s="9" t="s">
        <v>7</v>
      </c>
      <c r="G12" s="24">
        <f>SUM(G13:G15)</f>
        <v>2120.3000000000002</v>
      </c>
      <c r="H12" s="5"/>
    </row>
    <row r="13" spans="1:9" ht="38.25" x14ac:dyDescent="0.25">
      <c r="A13" s="13" t="s">
        <v>19</v>
      </c>
      <c r="B13" s="8" t="s">
        <v>3</v>
      </c>
      <c r="C13" s="8" t="s">
        <v>4</v>
      </c>
      <c r="D13" s="8" t="s">
        <v>17</v>
      </c>
      <c r="E13" s="8" t="s">
        <v>18</v>
      </c>
      <c r="F13" s="8" t="s">
        <v>13</v>
      </c>
      <c r="G13" s="25">
        <v>1170</v>
      </c>
      <c r="H13" s="20"/>
    </row>
    <row r="14" spans="1:9" ht="89.25" x14ac:dyDescent="0.25">
      <c r="A14" s="13" t="s">
        <v>20</v>
      </c>
      <c r="B14" s="8" t="s">
        <v>3</v>
      </c>
      <c r="C14" s="8" t="s">
        <v>4</v>
      </c>
      <c r="D14" s="8" t="s">
        <v>17</v>
      </c>
      <c r="E14" s="8" t="s">
        <v>18</v>
      </c>
      <c r="F14" s="8" t="s">
        <v>15</v>
      </c>
      <c r="G14" s="32">
        <v>353.3</v>
      </c>
      <c r="H14" s="21"/>
    </row>
    <row r="15" spans="1:9" ht="63.75" x14ac:dyDescent="0.25">
      <c r="A15" s="13" t="s">
        <v>21</v>
      </c>
      <c r="B15" s="8" t="s">
        <v>3</v>
      </c>
      <c r="C15" s="8" t="s">
        <v>4</v>
      </c>
      <c r="D15" s="8" t="s">
        <v>22</v>
      </c>
      <c r="E15" s="8" t="s">
        <v>18</v>
      </c>
      <c r="F15" s="8" t="s">
        <v>23</v>
      </c>
      <c r="G15" s="25">
        <v>597</v>
      </c>
      <c r="H15" s="20"/>
    </row>
    <row r="16" spans="1:9" ht="76.5" x14ac:dyDescent="0.25">
      <c r="A16" s="12" t="s">
        <v>24</v>
      </c>
      <c r="B16" s="9" t="s">
        <v>3</v>
      </c>
      <c r="C16" s="9" t="s">
        <v>4</v>
      </c>
      <c r="D16" s="9" t="s">
        <v>25</v>
      </c>
      <c r="E16" s="9" t="s">
        <v>6</v>
      </c>
      <c r="F16" s="9" t="s">
        <v>7</v>
      </c>
      <c r="G16" s="24">
        <f>G17+G23+G27</f>
        <v>19889.899999999998</v>
      </c>
      <c r="H16" s="5"/>
    </row>
    <row r="17" spans="1:8" ht="89.25" x14ac:dyDescent="0.25">
      <c r="A17" s="13" t="s">
        <v>26</v>
      </c>
      <c r="B17" s="8" t="s">
        <v>3</v>
      </c>
      <c r="C17" s="8" t="s">
        <v>4</v>
      </c>
      <c r="D17" s="8" t="s">
        <v>25</v>
      </c>
      <c r="E17" s="8" t="s">
        <v>12</v>
      </c>
      <c r="F17" s="8" t="s">
        <v>7</v>
      </c>
      <c r="G17" s="24">
        <f>SUM(G18:G22)</f>
        <v>19145.899999999998</v>
      </c>
      <c r="H17" s="5"/>
    </row>
    <row r="18" spans="1:8" ht="38.25" x14ac:dyDescent="0.25">
      <c r="A18" s="13" t="s">
        <v>19</v>
      </c>
      <c r="B18" s="8" t="s">
        <v>3</v>
      </c>
      <c r="C18" s="8" t="s">
        <v>4</v>
      </c>
      <c r="D18" s="8" t="s">
        <v>25</v>
      </c>
      <c r="E18" s="8" t="s">
        <v>12</v>
      </c>
      <c r="F18" s="8" t="s">
        <v>13</v>
      </c>
      <c r="G18" s="25">
        <v>12241.5</v>
      </c>
      <c r="H18" s="20"/>
    </row>
    <row r="19" spans="1:8" ht="89.25" x14ac:dyDescent="0.25">
      <c r="A19" s="13" t="s">
        <v>20</v>
      </c>
      <c r="B19" s="8" t="s">
        <v>3</v>
      </c>
      <c r="C19" s="8" t="s">
        <v>4</v>
      </c>
      <c r="D19" s="8" t="s">
        <v>25</v>
      </c>
      <c r="E19" s="8" t="s">
        <v>12</v>
      </c>
      <c r="F19" s="8" t="s">
        <v>15</v>
      </c>
      <c r="G19" s="32">
        <v>3697</v>
      </c>
      <c r="H19" s="21"/>
    </row>
    <row r="20" spans="1:8" ht="63.75" x14ac:dyDescent="0.25">
      <c r="A20" s="13" t="s">
        <v>28</v>
      </c>
      <c r="B20" s="8" t="s">
        <v>3</v>
      </c>
      <c r="C20" s="8" t="s">
        <v>4</v>
      </c>
      <c r="D20" s="8" t="s">
        <v>25</v>
      </c>
      <c r="E20" s="8" t="s">
        <v>12</v>
      </c>
      <c r="F20" s="8" t="s">
        <v>29</v>
      </c>
      <c r="G20" s="25">
        <v>150</v>
      </c>
      <c r="H20" s="20"/>
    </row>
    <row r="21" spans="1:8" ht="51" x14ac:dyDescent="0.25">
      <c r="A21" s="13" t="s">
        <v>30</v>
      </c>
      <c r="B21" s="8" t="s">
        <v>3</v>
      </c>
      <c r="C21" s="8" t="s">
        <v>4</v>
      </c>
      <c r="D21" s="8" t="s">
        <v>25</v>
      </c>
      <c r="E21" s="8" t="s">
        <v>12</v>
      </c>
      <c r="F21" s="8" t="s">
        <v>23</v>
      </c>
      <c r="G21" s="25">
        <v>2945.1</v>
      </c>
      <c r="H21" s="20"/>
    </row>
    <row r="22" spans="1:8" ht="25.5" x14ac:dyDescent="0.25">
      <c r="A22" s="13" t="s">
        <v>31</v>
      </c>
      <c r="B22" s="8" t="s">
        <v>3</v>
      </c>
      <c r="C22" s="8" t="s">
        <v>4</v>
      </c>
      <c r="D22" s="8" t="s">
        <v>25</v>
      </c>
      <c r="E22" s="8" t="s">
        <v>12</v>
      </c>
      <c r="F22" s="8" t="s">
        <v>32</v>
      </c>
      <c r="G22" s="25">
        <v>112.3</v>
      </c>
      <c r="H22" s="20"/>
    </row>
    <row r="23" spans="1:8" ht="89.25" x14ac:dyDescent="0.25">
      <c r="A23" s="12" t="s">
        <v>34</v>
      </c>
      <c r="B23" s="9" t="s">
        <v>3</v>
      </c>
      <c r="C23" s="9" t="s">
        <v>4</v>
      </c>
      <c r="D23" s="9" t="s">
        <v>25</v>
      </c>
      <c r="E23" s="9" t="s">
        <v>6</v>
      </c>
      <c r="F23" s="9" t="s">
        <v>7</v>
      </c>
      <c r="G23" s="24">
        <f>G24+G25+G26</f>
        <v>372</v>
      </c>
      <c r="H23" s="5"/>
    </row>
    <row r="24" spans="1:8" ht="38.25" x14ac:dyDescent="0.25">
      <c r="A24" s="13" t="s">
        <v>33</v>
      </c>
      <c r="B24" s="8" t="s">
        <v>3</v>
      </c>
      <c r="C24" s="8" t="s">
        <v>4</v>
      </c>
      <c r="D24" s="8" t="s">
        <v>25</v>
      </c>
      <c r="E24" s="8" t="s">
        <v>35</v>
      </c>
      <c r="F24" s="8" t="s">
        <v>13</v>
      </c>
      <c r="G24" s="25">
        <v>259.39999999999998</v>
      </c>
      <c r="H24" s="20"/>
    </row>
    <row r="25" spans="1:8" s="18" customFormat="1" ht="89.25" x14ac:dyDescent="0.25">
      <c r="A25" s="13" t="s">
        <v>20</v>
      </c>
      <c r="B25" s="8" t="s">
        <v>3</v>
      </c>
      <c r="C25" s="8" t="s">
        <v>4</v>
      </c>
      <c r="D25" s="8" t="s">
        <v>25</v>
      </c>
      <c r="E25" s="8" t="s">
        <v>35</v>
      </c>
      <c r="F25" s="8" t="s">
        <v>15</v>
      </c>
      <c r="G25" s="32">
        <v>78.3</v>
      </c>
      <c r="H25" s="21"/>
    </row>
    <row r="26" spans="1:8" ht="51" x14ac:dyDescent="0.25">
      <c r="A26" s="13" t="s">
        <v>30</v>
      </c>
      <c r="B26" s="8" t="s">
        <v>3</v>
      </c>
      <c r="C26" s="8" t="s">
        <v>4</v>
      </c>
      <c r="D26" s="8" t="s">
        <v>25</v>
      </c>
      <c r="E26" s="8" t="s">
        <v>35</v>
      </c>
      <c r="F26" s="8" t="s">
        <v>23</v>
      </c>
      <c r="G26" s="32">
        <v>34.299999999999997</v>
      </c>
      <c r="H26" s="21"/>
    </row>
    <row r="27" spans="1:8" ht="89.25" x14ac:dyDescent="0.25">
      <c r="A27" s="12" t="s">
        <v>36</v>
      </c>
      <c r="B27" s="9" t="s">
        <v>3</v>
      </c>
      <c r="C27" s="9" t="s">
        <v>4</v>
      </c>
      <c r="D27" s="9" t="s">
        <v>25</v>
      </c>
      <c r="E27" s="9" t="s">
        <v>37</v>
      </c>
      <c r="F27" s="9" t="s">
        <v>7</v>
      </c>
      <c r="G27" s="31">
        <f>G28+G29+G30</f>
        <v>372</v>
      </c>
      <c r="H27" s="6"/>
    </row>
    <row r="28" spans="1:8" ht="38.25" x14ac:dyDescent="0.25">
      <c r="A28" s="13" t="s">
        <v>33</v>
      </c>
      <c r="B28" s="8" t="s">
        <v>3</v>
      </c>
      <c r="C28" s="8" t="s">
        <v>4</v>
      </c>
      <c r="D28" s="8" t="s">
        <v>25</v>
      </c>
      <c r="E28" s="8" t="s">
        <v>37</v>
      </c>
      <c r="F28" s="8" t="s">
        <v>13</v>
      </c>
      <c r="G28" s="25">
        <v>271</v>
      </c>
      <c r="H28" s="20"/>
    </row>
    <row r="29" spans="1:8" ht="89.25" x14ac:dyDescent="0.25">
      <c r="A29" s="13" t="s">
        <v>20</v>
      </c>
      <c r="B29" s="8" t="s">
        <v>3</v>
      </c>
      <c r="C29" s="8" t="s">
        <v>4</v>
      </c>
      <c r="D29" s="8" t="s">
        <v>25</v>
      </c>
      <c r="E29" s="8" t="s">
        <v>37</v>
      </c>
      <c r="F29" s="8" t="s">
        <v>15</v>
      </c>
      <c r="G29" s="32">
        <v>81.8</v>
      </c>
      <c r="H29" s="21"/>
    </row>
    <row r="30" spans="1:8" ht="51" x14ac:dyDescent="0.25">
      <c r="A30" s="13" t="s">
        <v>30</v>
      </c>
      <c r="B30" s="8" t="s">
        <v>3</v>
      </c>
      <c r="C30" s="8" t="s">
        <v>4</v>
      </c>
      <c r="D30" s="8" t="s">
        <v>25</v>
      </c>
      <c r="E30" s="8" t="s">
        <v>37</v>
      </c>
      <c r="F30" s="8" t="s">
        <v>23</v>
      </c>
      <c r="G30" s="32">
        <v>19.2</v>
      </c>
      <c r="H30" s="21"/>
    </row>
    <row r="31" spans="1:8" ht="102" x14ac:dyDescent="0.25">
      <c r="A31" s="12" t="s">
        <v>38</v>
      </c>
      <c r="B31" s="9" t="s">
        <v>3</v>
      </c>
      <c r="C31" s="9" t="s">
        <v>4</v>
      </c>
      <c r="D31" s="9" t="s">
        <v>39</v>
      </c>
      <c r="E31" s="9" t="s">
        <v>40</v>
      </c>
      <c r="F31" s="9" t="s">
        <v>23</v>
      </c>
      <c r="G31" s="24">
        <v>85.1</v>
      </c>
      <c r="H31" s="5"/>
    </row>
    <row r="32" spans="1:8" ht="89.25" x14ac:dyDescent="0.25">
      <c r="A32" s="12" t="s">
        <v>41</v>
      </c>
      <c r="B32" s="9" t="s">
        <v>42</v>
      </c>
      <c r="C32" s="9" t="s">
        <v>4</v>
      </c>
      <c r="D32" s="9" t="s">
        <v>43</v>
      </c>
      <c r="E32" s="8" t="s">
        <v>12</v>
      </c>
      <c r="F32" s="9" t="s">
        <v>7</v>
      </c>
      <c r="G32" s="31">
        <f>SUM(G33:G35)</f>
        <v>4650.8999999999996</v>
      </c>
      <c r="H32" s="6"/>
    </row>
    <row r="33" spans="1:8" ht="38.25" x14ac:dyDescent="0.25">
      <c r="A33" s="13" t="s">
        <v>33</v>
      </c>
      <c r="B33" s="8" t="s">
        <v>42</v>
      </c>
      <c r="C33" s="8" t="s">
        <v>4</v>
      </c>
      <c r="D33" s="8" t="s">
        <v>43</v>
      </c>
      <c r="E33" s="8" t="s">
        <v>12</v>
      </c>
      <c r="F33" s="8" t="s">
        <v>13</v>
      </c>
      <c r="G33" s="25">
        <v>3130.5</v>
      </c>
      <c r="H33" s="4"/>
    </row>
    <row r="34" spans="1:8" ht="89.25" x14ac:dyDescent="0.25">
      <c r="A34" s="13" t="s">
        <v>20</v>
      </c>
      <c r="B34" s="8" t="s">
        <v>42</v>
      </c>
      <c r="C34" s="8" t="s">
        <v>4</v>
      </c>
      <c r="D34" s="8" t="s">
        <v>43</v>
      </c>
      <c r="E34" s="8" t="s">
        <v>12</v>
      </c>
      <c r="F34" s="8" t="s">
        <v>15</v>
      </c>
      <c r="G34" s="32">
        <v>945.4</v>
      </c>
      <c r="H34" s="7"/>
    </row>
    <row r="35" spans="1:8" ht="51" x14ac:dyDescent="0.25">
      <c r="A35" s="13" t="s">
        <v>30</v>
      </c>
      <c r="B35" s="8" t="s">
        <v>42</v>
      </c>
      <c r="C35" s="8" t="s">
        <v>4</v>
      </c>
      <c r="D35" s="8" t="s">
        <v>43</v>
      </c>
      <c r="E35" s="8" t="s">
        <v>12</v>
      </c>
      <c r="F35" s="8" t="s">
        <v>23</v>
      </c>
      <c r="G35" s="32">
        <v>575</v>
      </c>
      <c r="H35" s="7"/>
    </row>
    <row r="36" spans="1:8" ht="63.75" x14ac:dyDescent="0.25">
      <c r="A36" s="12" t="s">
        <v>44</v>
      </c>
      <c r="B36" s="9" t="s">
        <v>3</v>
      </c>
      <c r="C36" s="9" t="s">
        <v>4</v>
      </c>
      <c r="D36" s="9" t="s">
        <v>43</v>
      </c>
      <c r="E36" s="9" t="s">
        <v>45</v>
      </c>
      <c r="F36" s="9" t="s">
        <v>7</v>
      </c>
      <c r="G36" s="31">
        <f>SUM(G37:G41)</f>
        <v>916.6</v>
      </c>
      <c r="H36" s="6"/>
    </row>
    <row r="37" spans="1:8" ht="38.25" x14ac:dyDescent="0.25">
      <c r="A37" s="13" t="s">
        <v>33</v>
      </c>
      <c r="B37" s="8" t="s">
        <v>3</v>
      </c>
      <c r="C37" s="8" t="s">
        <v>4</v>
      </c>
      <c r="D37" s="8" t="s">
        <v>43</v>
      </c>
      <c r="E37" s="8" t="s">
        <v>45</v>
      </c>
      <c r="F37" s="8" t="s">
        <v>13</v>
      </c>
      <c r="G37" s="25">
        <v>568.5</v>
      </c>
      <c r="H37" s="20"/>
    </row>
    <row r="38" spans="1:8" s="18" customFormat="1" ht="63.75" x14ac:dyDescent="0.25">
      <c r="A38" s="13" t="s">
        <v>184</v>
      </c>
      <c r="B38" s="8" t="s">
        <v>3</v>
      </c>
      <c r="C38" s="8" t="s">
        <v>4</v>
      </c>
      <c r="D38" s="8" t="s">
        <v>43</v>
      </c>
      <c r="E38" s="8" t="s">
        <v>45</v>
      </c>
      <c r="F38" s="8" t="s">
        <v>27</v>
      </c>
      <c r="G38" s="25">
        <v>26.5</v>
      </c>
      <c r="H38" s="20"/>
    </row>
    <row r="39" spans="1:8" ht="89.25" x14ac:dyDescent="0.25">
      <c r="A39" s="13" t="s">
        <v>20</v>
      </c>
      <c r="B39" s="8" t="s">
        <v>3</v>
      </c>
      <c r="C39" s="8" t="s">
        <v>4</v>
      </c>
      <c r="D39" s="8" t="s">
        <v>43</v>
      </c>
      <c r="E39" s="8" t="s">
        <v>45</v>
      </c>
      <c r="F39" s="8" t="s">
        <v>15</v>
      </c>
      <c r="G39" s="32">
        <v>171.7</v>
      </c>
      <c r="H39" s="21"/>
    </row>
    <row r="40" spans="1:8" ht="51" x14ac:dyDescent="0.25">
      <c r="A40" s="13" t="s">
        <v>30</v>
      </c>
      <c r="B40" s="8" t="s">
        <v>3</v>
      </c>
      <c r="C40" s="8" t="s">
        <v>4</v>
      </c>
      <c r="D40" s="8" t="s">
        <v>43</v>
      </c>
      <c r="E40" s="8" t="s">
        <v>45</v>
      </c>
      <c r="F40" s="8" t="s">
        <v>23</v>
      </c>
      <c r="G40" s="25">
        <v>146.9</v>
      </c>
      <c r="H40" s="20"/>
    </row>
    <row r="41" spans="1:8" ht="25.5" x14ac:dyDescent="0.25">
      <c r="A41" s="13" t="s">
        <v>31</v>
      </c>
      <c r="B41" s="8" t="s">
        <v>3</v>
      </c>
      <c r="C41" s="8" t="s">
        <v>4</v>
      </c>
      <c r="D41" s="8" t="s">
        <v>43</v>
      </c>
      <c r="E41" s="8" t="s">
        <v>45</v>
      </c>
      <c r="F41" s="8" t="s">
        <v>46</v>
      </c>
      <c r="G41" s="25">
        <v>3</v>
      </c>
      <c r="H41" s="20"/>
    </row>
    <row r="42" spans="1:8" ht="25.5" x14ac:dyDescent="0.25">
      <c r="A42" s="12" t="s">
        <v>47</v>
      </c>
      <c r="B42" s="9" t="s">
        <v>3</v>
      </c>
      <c r="C42" s="9" t="s">
        <v>4</v>
      </c>
      <c r="D42" s="9" t="s">
        <v>48</v>
      </c>
      <c r="E42" s="9" t="s">
        <v>49</v>
      </c>
      <c r="F42" s="9" t="s">
        <v>7</v>
      </c>
      <c r="G42" s="31">
        <v>1200</v>
      </c>
      <c r="H42" s="6"/>
    </row>
    <row r="43" spans="1:8" x14ac:dyDescent="0.25">
      <c r="A43" s="13" t="s">
        <v>50</v>
      </c>
      <c r="B43" s="8" t="s">
        <v>3</v>
      </c>
      <c r="C43" s="8" t="s">
        <v>4</v>
      </c>
      <c r="D43" s="8" t="s">
        <v>48</v>
      </c>
      <c r="E43" s="8" t="s">
        <v>49</v>
      </c>
      <c r="F43" s="8" t="s">
        <v>51</v>
      </c>
      <c r="G43" s="25">
        <v>1200</v>
      </c>
      <c r="H43" s="4"/>
    </row>
    <row r="44" spans="1:8" ht="25.5" x14ac:dyDescent="0.25">
      <c r="A44" s="12" t="s">
        <v>52</v>
      </c>
      <c r="B44" s="9" t="s">
        <v>3</v>
      </c>
      <c r="C44" s="9" t="s">
        <v>4</v>
      </c>
      <c r="D44" s="9" t="s">
        <v>53</v>
      </c>
      <c r="E44" s="9" t="s">
        <v>6</v>
      </c>
      <c r="F44" s="9" t="s">
        <v>7</v>
      </c>
      <c r="G44" s="24">
        <f>SUM(G45:G49)</f>
        <v>2465.4</v>
      </c>
      <c r="H44" s="5"/>
    </row>
    <row r="45" spans="1:8" ht="25.5" x14ac:dyDescent="0.25">
      <c r="A45" s="13" t="s">
        <v>54</v>
      </c>
      <c r="B45" s="8" t="s">
        <v>3</v>
      </c>
      <c r="C45" s="8" t="s">
        <v>4</v>
      </c>
      <c r="D45" s="8" t="s">
        <v>53</v>
      </c>
      <c r="E45" s="8" t="s">
        <v>55</v>
      </c>
      <c r="F45" s="8" t="s">
        <v>56</v>
      </c>
      <c r="G45" s="25">
        <v>1611.3</v>
      </c>
      <c r="H45" s="20"/>
    </row>
    <row r="46" spans="1:8" ht="76.5" x14ac:dyDescent="0.25">
      <c r="A46" s="13" t="s">
        <v>57</v>
      </c>
      <c r="B46" s="8" t="s">
        <v>3</v>
      </c>
      <c r="C46" s="8" t="s">
        <v>4</v>
      </c>
      <c r="D46" s="8" t="s">
        <v>53</v>
      </c>
      <c r="E46" s="8" t="s">
        <v>55</v>
      </c>
      <c r="F46" s="8" t="s">
        <v>58</v>
      </c>
      <c r="G46" s="25">
        <v>486.6</v>
      </c>
      <c r="H46" s="20"/>
    </row>
    <row r="47" spans="1:8" s="18" customFormat="1" ht="63.75" x14ac:dyDescent="0.25">
      <c r="A47" s="13" t="s">
        <v>28</v>
      </c>
      <c r="B47" s="8" t="s">
        <v>3</v>
      </c>
      <c r="C47" s="8" t="s">
        <v>4</v>
      </c>
      <c r="D47" s="8" t="s">
        <v>53</v>
      </c>
      <c r="E47" s="8" t="s">
        <v>55</v>
      </c>
      <c r="F47" s="8" t="s">
        <v>29</v>
      </c>
      <c r="G47" s="25"/>
      <c r="H47" s="20"/>
    </row>
    <row r="48" spans="1:8" ht="51" x14ac:dyDescent="0.25">
      <c r="A48" s="13" t="s">
        <v>30</v>
      </c>
      <c r="B48" s="8" t="s">
        <v>3</v>
      </c>
      <c r="C48" s="8" t="s">
        <v>4</v>
      </c>
      <c r="D48" s="8" t="s">
        <v>53</v>
      </c>
      <c r="E48" s="8" t="s">
        <v>55</v>
      </c>
      <c r="F48" s="8" t="s">
        <v>23</v>
      </c>
      <c r="G48" s="25">
        <v>365</v>
      </c>
      <c r="H48" s="20"/>
    </row>
    <row r="49" spans="1:18" ht="25.5" x14ac:dyDescent="0.25">
      <c r="A49" s="13" t="s">
        <v>31</v>
      </c>
      <c r="B49" s="8" t="s">
        <v>3</v>
      </c>
      <c r="C49" s="8" t="s">
        <v>4</v>
      </c>
      <c r="D49" s="8" t="s">
        <v>53</v>
      </c>
      <c r="E49" s="8" t="s">
        <v>55</v>
      </c>
      <c r="F49" s="8" t="s">
        <v>32</v>
      </c>
      <c r="G49" s="25">
        <v>2.5</v>
      </c>
      <c r="H49" s="20"/>
    </row>
    <row r="50" spans="1:18" ht="76.5" x14ac:dyDescent="0.25">
      <c r="A50" s="14" t="s">
        <v>59</v>
      </c>
      <c r="B50" s="9" t="s">
        <v>3</v>
      </c>
      <c r="C50" s="9" t="s">
        <v>4</v>
      </c>
      <c r="D50" s="9" t="s">
        <v>53</v>
      </c>
      <c r="E50" s="9" t="s">
        <v>60</v>
      </c>
      <c r="F50" s="9" t="s">
        <v>7</v>
      </c>
      <c r="G50" s="24">
        <v>368.4</v>
      </c>
      <c r="H50" s="5"/>
    </row>
    <row r="51" spans="1:18" ht="51" x14ac:dyDescent="0.25">
      <c r="A51" s="13" t="s">
        <v>30</v>
      </c>
      <c r="B51" s="8" t="s">
        <v>3</v>
      </c>
      <c r="C51" s="8" t="s">
        <v>4</v>
      </c>
      <c r="D51" s="8" t="s">
        <v>53</v>
      </c>
      <c r="E51" s="8" t="s">
        <v>60</v>
      </c>
      <c r="F51" s="8" t="s">
        <v>23</v>
      </c>
      <c r="G51" s="25">
        <v>368.4</v>
      </c>
      <c r="H51" s="20"/>
    </row>
    <row r="52" spans="1:18" s="18" customFormat="1" ht="38.25" x14ac:dyDescent="0.25">
      <c r="A52" s="12" t="s">
        <v>159</v>
      </c>
      <c r="B52" s="9" t="s">
        <v>3</v>
      </c>
      <c r="C52" s="9" t="s">
        <v>4</v>
      </c>
      <c r="D52" s="9" t="s">
        <v>53</v>
      </c>
      <c r="E52" s="9" t="s">
        <v>62</v>
      </c>
      <c r="F52" s="9" t="s">
        <v>23</v>
      </c>
      <c r="G52" s="24"/>
      <c r="H52" s="5"/>
    </row>
    <row r="53" spans="1:18" ht="38.25" x14ac:dyDescent="0.25">
      <c r="A53" s="12" t="s">
        <v>61</v>
      </c>
      <c r="B53" s="9" t="s">
        <v>3</v>
      </c>
      <c r="C53" s="9" t="s">
        <v>4</v>
      </c>
      <c r="D53" s="9" t="s">
        <v>53</v>
      </c>
      <c r="E53" s="9" t="s">
        <v>62</v>
      </c>
      <c r="F53" s="9" t="s">
        <v>23</v>
      </c>
      <c r="G53" s="24"/>
      <c r="H53" s="5"/>
    </row>
    <row r="54" spans="1:18" ht="36" x14ac:dyDescent="0.25">
      <c r="A54" s="15" t="s">
        <v>63</v>
      </c>
      <c r="B54" s="9" t="s">
        <v>3</v>
      </c>
      <c r="C54" s="9" t="s">
        <v>17</v>
      </c>
      <c r="D54" s="9" t="s">
        <v>5</v>
      </c>
      <c r="E54" s="9" t="s">
        <v>6</v>
      </c>
      <c r="F54" s="9" t="s">
        <v>7</v>
      </c>
      <c r="G54" s="31">
        <f>G55+G58+G64</f>
        <v>5598.3</v>
      </c>
      <c r="H54" s="6"/>
    </row>
    <row r="55" spans="1:18" ht="76.5" x14ac:dyDescent="0.25">
      <c r="A55" s="12" t="s">
        <v>64</v>
      </c>
      <c r="B55" s="9" t="s">
        <v>3</v>
      </c>
      <c r="C55" s="9" t="s">
        <v>17</v>
      </c>
      <c r="D55" s="9" t="s">
        <v>65</v>
      </c>
      <c r="E55" s="9" t="s">
        <v>6</v>
      </c>
      <c r="F55" s="9" t="s">
        <v>7</v>
      </c>
      <c r="G55" s="24">
        <f>SUM(G56:G57)</f>
        <v>976.19999999999993</v>
      </c>
      <c r="H55" s="5"/>
    </row>
    <row r="56" spans="1:18" ht="38.25" x14ac:dyDescent="0.25">
      <c r="A56" s="13" t="s">
        <v>33</v>
      </c>
      <c r="B56" s="8" t="s">
        <v>3</v>
      </c>
      <c r="C56" s="8" t="s">
        <v>17</v>
      </c>
      <c r="D56" s="8" t="s">
        <v>65</v>
      </c>
      <c r="E56" s="8" t="s">
        <v>66</v>
      </c>
      <c r="F56" s="8" t="s">
        <v>13</v>
      </c>
      <c r="G56" s="25">
        <v>749.8</v>
      </c>
      <c r="H56" s="20"/>
    </row>
    <row r="57" spans="1:18" ht="89.25" x14ac:dyDescent="0.25">
      <c r="A57" s="13" t="s">
        <v>20</v>
      </c>
      <c r="B57" s="8" t="s">
        <v>3</v>
      </c>
      <c r="C57" s="8" t="s">
        <v>17</v>
      </c>
      <c r="D57" s="8" t="s">
        <v>65</v>
      </c>
      <c r="E57" s="8" t="s">
        <v>66</v>
      </c>
      <c r="F57" s="8" t="s">
        <v>15</v>
      </c>
      <c r="G57" s="25">
        <v>226.4</v>
      </c>
      <c r="H57" s="20"/>
    </row>
    <row r="58" spans="1:18" ht="25.5" x14ac:dyDescent="0.25">
      <c r="A58" s="12" t="s">
        <v>67</v>
      </c>
      <c r="B58" s="9" t="s">
        <v>3</v>
      </c>
      <c r="C58" s="9" t="s">
        <v>17</v>
      </c>
      <c r="D58" s="9" t="s">
        <v>68</v>
      </c>
      <c r="E58" s="9" t="s">
        <v>69</v>
      </c>
      <c r="F58" s="9" t="s">
        <v>7</v>
      </c>
      <c r="G58" s="24">
        <f>SUM(G59:G63)</f>
        <v>4322.1000000000004</v>
      </c>
      <c r="H58" s="5"/>
    </row>
    <row r="59" spans="1:18" ht="25.5" x14ac:dyDescent="0.25">
      <c r="A59" s="13" t="s">
        <v>54</v>
      </c>
      <c r="B59" s="8" t="s">
        <v>3</v>
      </c>
      <c r="C59" s="8" t="s">
        <v>17</v>
      </c>
      <c r="D59" s="8" t="s">
        <v>68</v>
      </c>
      <c r="E59" s="8" t="s">
        <v>70</v>
      </c>
      <c r="F59" s="8" t="s">
        <v>56</v>
      </c>
      <c r="G59" s="25">
        <v>2989.3</v>
      </c>
      <c r="H59" s="30"/>
    </row>
    <row r="60" spans="1:18" s="18" customFormat="1" ht="51" x14ac:dyDescent="0.25">
      <c r="A60" s="13" t="s">
        <v>103</v>
      </c>
      <c r="B60" s="8" t="s">
        <v>3</v>
      </c>
      <c r="C60" s="8" t="s">
        <v>17</v>
      </c>
      <c r="D60" s="8" t="s">
        <v>68</v>
      </c>
      <c r="E60" s="8" t="s">
        <v>70</v>
      </c>
      <c r="F60" s="8" t="s">
        <v>104</v>
      </c>
      <c r="G60" s="25"/>
      <c r="H60" s="30"/>
    </row>
    <row r="61" spans="1:18" s="18" customFormat="1" ht="76.5" x14ac:dyDescent="0.25">
      <c r="A61" s="13" t="s">
        <v>57</v>
      </c>
      <c r="B61" s="8" t="s">
        <v>3</v>
      </c>
      <c r="C61" s="8" t="s">
        <v>17</v>
      </c>
      <c r="D61" s="8" t="s">
        <v>68</v>
      </c>
      <c r="E61" s="8" t="s">
        <v>70</v>
      </c>
      <c r="F61" s="8" t="s">
        <v>58</v>
      </c>
      <c r="G61" s="25">
        <v>902.8</v>
      </c>
      <c r="H61" s="30"/>
    </row>
    <row r="62" spans="1:18" s="18" customFormat="1" ht="63.75" x14ac:dyDescent="0.25">
      <c r="A62" s="13" t="s">
        <v>96</v>
      </c>
      <c r="B62" s="8" t="s">
        <v>3</v>
      </c>
      <c r="C62" s="8" t="s">
        <v>17</v>
      </c>
      <c r="D62" s="8" t="s">
        <v>68</v>
      </c>
      <c r="E62" s="8" t="s">
        <v>70</v>
      </c>
      <c r="F62" s="8" t="s">
        <v>29</v>
      </c>
      <c r="G62" s="25"/>
      <c r="H62" s="30"/>
      <c r="R62" s="29"/>
    </row>
    <row r="63" spans="1:18" ht="51" x14ac:dyDescent="0.25">
      <c r="A63" s="13" t="s">
        <v>30</v>
      </c>
      <c r="B63" s="8" t="s">
        <v>3</v>
      </c>
      <c r="C63" s="8" t="s">
        <v>17</v>
      </c>
      <c r="D63" s="8" t="s">
        <v>68</v>
      </c>
      <c r="E63" s="8" t="s">
        <v>70</v>
      </c>
      <c r="F63" s="8" t="s">
        <v>23</v>
      </c>
      <c r="G63" s="25">
        <v>430</v>
      </c>
      <c r="H63" s="30"/>
    </row>
    <row r="64" spans="1:18" s="18" customFormat="1" ht="25.5" x14ac:dyDescent="0.25">
      <c r="A64" s="12" t="s">
        <v>175</v>
      </c>
      <c r="B64" s="9" t="s">
        <v>3</v>
      </c>
      <c r="C64" s="9" t="s">
        <v>17</v>
      </c>
      <c r="D64" s="9" t="s">
        <v>68</v>
      </c>
      <c r="E64" s="9" t="s">
        <v>176</v>
      </c>
      <c r="F64" s="9" t="s">
        <v>23</v>
      </c>
      <c r="G64" s="24">
        <v>300</v>
      </c>
      <c r="H64" s="30"/>
    </row>
    <row r="65" spans="1:8" x14ac:dyDescent="0.25">
      <c r="A65" s="12" t="s">
        <v>71</v>
      </c>
      <c r="B65" s="9" t="s">
        <v>7</v>
      </c>
      <c r="C65" s="9" t="s">
        <v>25</v>
      </c>
      <c r="D65" s="9" t="s">
        <v>5</v>
      </c>
      <c r="E65" s="9" t="s">
        <v>6</v>
      </c>
      <c r="F65" s="9" t="s">
        <v>7</v>
      </c>
      <c r="G65" s="24">
        <f>G66+G70</f>
        <v>8160.9</v>
      </c>
      <c r="H65" s="5"/>
    </row>
    <row r="66" spans="1:8" x14ac:dyDescent="0.25">
      <c r="A66" s="12" t="s">
        <v>72</v>
      </c>
      <c r="B66" s="9" t="s">
        <v>3</v>
      </c>
      <c r="C66" s="9" t="s">
        <v>25</v>
      </c>
      <c r="D66" s="9" t="s">
        <v>65</v>
      </c>
      <c r="E66" s="9" t="s">
        <v>6</v>
      </c>
      <c r="F66" s="9" t="s">
        <v>7</v>
      </c>
      <c r="G66" s="24">
        <f>G67+G68+G69</f>
        <v>5842.9</v>
      </c>
      <c r="H66" s="5"/>
    </row>
    <row r="67" spans="1:8" ht="63.75" x14ac:dyDescent="0.25">
      <c r="A67" s="13" t="s">
        <v>73</v>
      </c>
      <c r="B67" s="8" t="s">
        <v>3</v>
      </c>
      <c r="C67" s="8" t="s">
        <v>25</v>
      </c>
      <c r="D67" s="8" t="s">
        <v>65</v>
      </c>
      <c r="E67" s="8" t="s">
        <v>74</v>
      </c>
      <c r="F67" s="8" t="s">
        <v>75</v>
      </c>
      <c r="G67" s="32"/>
      <c r="H67" s="7"/>
    </row>
    <row r="68" spans="1:8" s="18" customFormat="1" ht="51" x14ac:dyDescent="0.25">
      <c r="A68" s="13" t="s">
        <v>30</v>
      </c>
      <c r="B68" s="8" t="s">
        <v>3</v>
      </c>
      <c r="C68" s="8" t="s">
        <v>25</v>
      </c>
      <c r="D68" s="8" t="s">
        <v>65</v>
      </c>
      <c r="E68" s="8" t="s">
        <v>74</v>
      </c>
      <c r="F68" s="8" t="s">
        <v>23</v>
      </c>
      <c r="G68" s="32">
        <v>4842.8999999999996</v>
      </c>
      <c r="H68" s="21"/>
    </row>
    <row r="69" spans="1:8" ht="63.75" x14ac:dyDescent="0.25">
      <c r="A69" s="23" t="s">
        <v>158</v>
      </c>
      <c r="B69" s="9" t="s">
        <v>3</v>
      </c>
      <c r="C69" s="9" t="s">
        <v>25</v>
      </c>
      <c r="D69" s="9" t="s">
        <v>65</v>
      </c>
      <c r="E69" s="9" t="s">
        <v>76</v>
      </c>
      <c r="F69" s="9" t="s">
        <v>75</v>
      </c>
      <c r="G69" s="24">
        <v>1000</v>
      </c>
      <c r="H69" s="5"/>
    </row>
    <row r="70" spans="1:8" ht="38.25" x14ac:dyDescent="0.25">
      <c r="A70" s="12" t="s">
        <v>77</v>
      </c>
      <c r="B70" s="9" t="s">
        <v>3</v>
      </c>
      <c r="C70" s="9" t="s">
        <v>25</v>
      </c>
      <c r="D70" s="9" t="s">
        <v>78</v>
      </c>
      <c r="E70" s="9" t="s">
        <v>6</v>
      </c>
      <c r="F70" s="9" t="s">
        <v>7</v>
      </c>
      <c r="G70" s="24">
        <f>SUM(G71:G73)</f>
        <v>2318</v>
      </c>
      <c r="H70" s="5"/>
    </row>
    <row r="71" spans="1:8" ht="25.5" x14ac:dyDescent="0.25">
      <c r="A71" s="13" t="s">
        <v>54</v>
      </c>
      <c r="B71" s="8" t="s">
        <v>3</v>
      </c>
      <c r="C71" s="8" t="s">
        <v>25</v>
      </c>
      <c r="D71" s="8" t="s">
        <v>78</v>
      </c>
      <c r="E71" s="8" t="s">
        <v>79</v>
      </c>
      <c r="F71" s="8" t="s">
        <v>56</v>
      </c>
      <c r="G71" s="25">
        <v>1473.1</v>
      </c>
      <c r="H71" s="4"/>
    </row>
    <row r="72" spans="1:8" ht="76.5" x14ac:dyDescent="0.25">
      <c r="A72" s="13" t="s">
        <v>57</v>
      </c>
      <c r="B72" s="8" t="s">
        <v>3</v>
      </c>
      <c r="C72" s="8" t="s">
        <v>25</v>
      </c>
      <c r="D72" s="8" t="s">
        <v>78</v>
      </c>
      <c r="E72" s="8" t="s">
        <v>79</v>
      </c>
      <c r="F72" s="8" t="s">
        <v>58</v>
      </c>
      <c r="G72" s="25">
        <v>444.9</v>
      </c>
      <c r="H72" s="4"/>
    </row>
    <row r="73" spans="1:8" ht="51" x14ac:dyDescent="0.25">
      <c r="A73" s="13" t="s">
        <v>30</v>
      </c>
      <c r="B73" s="8" t="s">
        <v>3</v>
      </c>
      <c r="C73" s="8" t="s">
        <v>25</v>
      </c>
      <c r="D73" s="8" t="s">
        <v>78</v>
      </c>
      <c r="E73" s="8" t="s">
        <v>79</v>
      </c>
      <c r="F73" s="8" t="s">
        <v>23</v>
      </c>
      <c r="G73" s="25">
        <v>400</v>
      </c>
      <c r="H73" s="20"/>
    </row>
    <row r="74" spans="1:8" s="18" customFormat="1" ht="76.5" x14ac:dyDescent="0.25">
      <c r="A74" s="22" t="s">
        <v>161</v>
      </c>
      <c r="B74" s="26" t="s">
        <v>3</v>
      </c>
      <c r="C74" s="26" t="s">
        <v>25</v>
      </c>
      <c r="D74" s="26" t="s">
        <v>78</v>
      </c>
      <c r="E74" s="26" t="s">
        <v>6</v>
      </c>
      <c r="F74" s="26" t="s">
        <v>7</v>
      </c>
      <c r="G74" s="25"/>
      <c r="H74" s="27"/>
    </row>
    <row r="75" spans="1:8" x14ac:dyDescent="0.25">
      <c r="A75" s="12" t="s">
        <v>80</v>
      </c>
      <c r="B75" s="9" t="s">
        <v>7</v>
      </c>
      <c r="C75" s="9" t="s">
        <v>39</v>
      </c>
      <c r="D75" s="9" t="s">
        <v>5</v>
      </c>
      <c r="E75" s="9" t="s">
        <v>6</v>
      </c>
      <c r="F75" s="9" t="s">
        <v>7</v>
      </c>
      <c r="G75" s="24">
        <f>G76+G80+G94</f>
        <v>89958.099999999991</v>
      </c>
      <c r="H75" s="5"/>
    </row>
    <row r="76" spans="1:8" x14ac:dyDescent="0.25">
      <c r="A76" s="12" t="s">
        <v>81</v>
      </c>
      <c r="B76" s="9" t="s">
        <v>3</v>
      </c>
      <c r="C76" s="9" t="s">
        <v>39</v>
      </c>
      <c r="D76" s="9" t="s">
        <v>4</v>
      </c>
      <c r="E76" s="9" t="s">
        <v>6</v>
      </c>
      <c r="F76" s="9" t="s">
        <v>7</v>
      </c>
      <c r="G76" s="24">
        <f>G77+G78+G79</f>
        <v>1800</v>
      </c>
      <c r="H76" s="5"/>
    </row>
    <row r="77" spans="1:8" ht="51" x14ac:dyDescent="0.25">
      <c r="A77" s="13" t="s">
        <v>30</v>
      </c>
      <c r="B77" s="8" t="s">
        <v>3</v>
      </c>
      <c r="C77" s="8" t="s">
        <v>39</v>
      </c>
      <c r="D77" s="8" t="s">
        <v>4</v>
      </c>
      <c r="E77" s="8" t="s">
        <v>82</v>
      </c>
      <c r="F77" s="8" t="s">
        <v>23</v>
      </c>
      <c r="G77" s="25">
        <v>1800</v>
      </c>
      <c r="H77" s="4"/>
    </row>
    <row r="78" spans="1:8" s="18" customFormat="1" ht="63.75" x14ac:dyDescent="0.25">
      <c r="A78" s="13" t="s">
        <v>73</v>
      </c>
      <c r="B78" s="8" t="s">
        <v>3</v>
      </c>
      <c r="C78" s="8" t="s">
        <v>39</v>
      </c>
      <c r="D78" s="8" t="s">
        <v>4</v>
      </c>
      <c r="E78" s="8" t="s">
        <v>162</v>
      </c>
      <c r="F78" s="8" t="s">
        <v>75</v>
      </c>
      <c r="G78" s="25"/>
      <c r="H78" s="20"/>
    </row>
    <row r="79" spans="1:8" s="18" customFormat="1" ht="51" x14ac:dyDescent="0.25">
      <c r="A79" s="13" t="s">
        <v>30</v>
      </c>
      <c r="B79" s="8" t="s">
        <v>3</v>
      </c>
      <c r="C79" s="8" t="s">
        <v>39</v>
      </c>
      <c r="D79" s="8" t="s">
        <v>4</v>
      </c>
      <c r="E79" s="8" t="s">
        <v>162</v>
      </c>
      <c r="F79" s="8" t="s">
        <v>23</v>
      </c>
      <c r="G79" s="25"/>
      <c r="H79" s="20"/>
    </row>
    <row r="80" spans="1:8" x14ac:dyDescent="0.25">
      <c r="A80" s="12" t="s">
        <v>83</v>
      </c>
      <c r="B80" s="9" t="s">
        <v>3</v>
      </c>
      <c r="C80" s="9" t="s">
        <v>39</v>
      </c>
      <c r="D80" s="9" t="s">
        <v>17</v>
      </c>
      <c r="E80" s="9" t="s">
        <v>6</v>
      </c>
      <c r="F80" s="9" t="s">
        <v>7</v>
      </c>
      <c r="G80" s="31">
        <f>G81+G85+G87+G89+G92+G93</f>
        <v>65630.299999999988</v>
      </c>
      <c r="H80" s="6"/>
    </row>
    <row r="81" spans="1:8" x14ac:dyDescent="0.25">
      <c r="A81" s="13" t="s">
        <v>84</v>
      </c>
      <c r="B81" s="9" t="s">
        <v>3</v>
      </c>
      <c r="C81" s="9" t="s">
        <v>39</v>
      </c>
      <c r="D81" s="9" t="s">
        <v>17</v>
      </c>
      <c r="E81" s="9" t="s">
        <v>85</v>
      </c>
      <c r="F81" s="9" t="s">
        <v>7</v>
      </c>
      <c r="G81" s="24">
        <f>G82+G83</f>
        <v>5000</v>
      </c>
      <c r="H81" s="5"/>
    </row>
    <row r="82" spans="1:8" s="18" customFormat="1" ht="51" x14ac:dyDescent="0.25">
      <c r="A82" s="13" t="s">
        <v>30</v>
      </c>
      <c r="B82" s="8" t="s">
        <v>3</v>
      </c>
      <c r="C82" s="8" t="s">
        <v>39</v>
      </c>
      <c r="D82" s="8" t="s">
        <v>17</v>
      </c>
      <c r="E82" s="8" t="s">
        <v>85</v>
      </c>
      <c r="F82" s="9" t="s">
        <v>23</v>
      </c>
      <c r="G82" s="24">
        <v>1200</v>
      </c>
      <c r="H82" s="5"/>
    </row>
    <row r="83" spans="1:8" ht="25.5" x14ac:dyDescent="0.25">
      <c r="A83" s="13" t="s">
        <v>178</v>
      </c>
      <c r="B83" s="8" t="s">
        <v>3</v>
      </c>
      <c r="C83" s="8" t="s">
        <v>39</v>
      </c>
      <c r="D83" s="8" t="s">
        <v>17</v>
      </c>
      <c r="E83" s="8" t="s">
        <v>85</v>
      </c>
      <c r="F83" s="8" t="s">
        <v>177</v>
      </c>
      <c r="G83" s="25">
        <v>3800</v>
      </c>
      <c r="H83" s="4"/>
    </row>
    <row r="84" spans="1:8" ht="25.5" x14ac:dyDescent="0.25">
      <c r="A84" s="13" t="s">
        <v>31</v>
      </c>
      <c r="B84" s="8" t="s">
        <v>3</v>
      </c>
      <c r="C84" s="8" t="s">
        <v>39</v>
      </c>
      <c r="D84" s="8" t="s">
        <v>17</v>
      </c>
      <c r="E84" s="8" t="s">
        <v>85</v>
      </c>
      <c r="F84" s="8" t="s">
        <v>32</v>
      </c>
      <c r="G84" s="32"/>
      <c r="H84" s="7"/>
    </row>
    <row r="85" spans="1:8" x14ac:dyDescent="0.25">
      <c r="A85" s="13" t="s">
        <v>86</v>
      </c>
      <c r="B85" s="9" t="s">
        <v>3</v>
      </c>
      <c r="C85" s="9" t="s">
        <v>39</v>
      </c>
      <c r="D85" s="9" t="s">
        <v>17</v>
      </c>
      <c r="E85" s="9" t="s">
        <v>87</v>
      </c>
      <c r="F85" s="9" t="s">
        <v>7</v>
      </c>
      <c r="G85" s="24">
        <v>2500</v>
      </c>
      <c r="H85" s="5"/>
    </row>
    <row r="86" spans="1:8" ht="51" x14ac:dyDescent="0.25">
      <c r="A86" s="13" t="s">
        <v>30</v>
      </c>
      <c r="B86" s="8" t="s">
        <v>3</v>
      </c>
      <c r="C86" s="8" t="s">
        <v>39</v>
      </c>
      <c r="D86" s="8" t="s">
        <v>17</v>
      </c>
      <c r="E86" s="8" t="s">
        <v>87</v>
      </c>
      <c r="F86" s="8" t="s">
        <v>23</v>
      </c>
      <c r="G86" s="25">
        <v>2500</v>
      </c>
      <c r="H86" s="4"/>
    </row>
    <row r="87" spans="1:8" ht="38.25" x14ac:dyDescent="0.25">
      <c r="A87" s="13" t="s">
        <v>88</v>
      </c>
      <c r="B87" s="9" t="s">
        <v>3</v>
      </c>
      <c r="C87" s="9" t="s">
        <v>39</v>
      </c>
      <c r="D87" s="9" t="s">
        <v>17</v>
      </c>
      <c r="E87" s="9" t="s">
        <v>89</v>
      </c>
      <c r="F87" s="9" t="s">
        <v>7</v>
      </c>
      <c r="G87" s="31">
        <v>170</v>
      </c>
      <c r="H87" s="6"/>
    </row>
    <row r="88" spans="1:8" ht="51" x14ac:dyDescent="0.25">
      <c r="A88" s="13" t="s">
        <v>30</v>
      </c>
      <c r="B88" s="8" t="s">
        <v>3</v>
      </c>
      <c r="C88" s="8" t="s">
        <v>39</v>
      </c>
      <c r="D88" s="8" t="s">
        <v>17</v>
      </c>
      <c r="E88" s="8" t="s">
        <v>89</v>
      </c>
      <c r="F88" s="8" t="s">
        <v>23</v>
      </c>
      <c r="G88" s="32">
        <v>170</v>
      </c>
      <c r="H88" s="7"/>
    </row>
    <row r="89" spans="1:8" ht="38.25" x14ac:dyDescent="0.25">
      <c r="A89" s="13" t="s">
        <v>90</v>
      </c>
      <c r="B89" s="9" t="s">
        <v>3</v>
      </c>
      <c r="C89" s="9" t="s">
        <v>39</v>
      </c>
      <c r="D89" s="9" t="s">
        <v>17</v>
      </c>
      <c r="E89" s="9" t="s">
        <v>91</v>
      </c>
      <c r="F89" s="9" t="s">
        <v>7</v>
      </c>
      <c r="G89" s="24">
        <v>13097.6</v>
      </c>
      <c r="H89" s="5"/>
    </row>
    <row r="90" spans="1:8" ht="51" x14ac:dyDescent="0.25">
      <c r="A90" s="13" t="s">
        <v>30</v>
      </c>
      <c r="B90" s="8" t="s">
        <v>3</v>
      </c>
      <c r="C90" s="8" t="s">
        <v>39</v>
      </c>
      <c r="D90" s="8" t="s">
        <v>17</v>
      </c>
      <c r="E90" s="8" t="s">
        <v>91</v>
      </c>
      <c r="F90" s="8" t="s">
        <v>23</v>
      </c>
      <c r="G90" s="25">
        <v>130097.60000000001</v>
      </c>
      <c r="H90" s="7"/>
    </row>
    <row r="91" spans="1:8" ht="25.5" x14ac:dyDescent="0.25">
      <c r="A91" s="13" t="s">
        <v>31</v>
      </c>
      <c r="B91" s="8" t="s">
        <v>3</v>
      </c>
      <c r="C91" s="8" t="s">
        <v>39</v>
      </c>
      <c r="D91" s="8" t="s">
        <v>17</v>
      </c>
      <c r="E91" s="8" t="s">
        <v>91</v>
      </c>
      <c r="F91" s="8" t="s">
        <v>46</v>
      </c>
      <c r="G91" s="32"/>
      <c r="H91" s="4"/>
    </row>
    <row r="92" spans="1:8" s="18" customFormat="1" ht="25.5" x14ac:dyDescent="0.25">
      <c r="A92" s="12" t="s">
        <v>164</v>
      </c>
      <c r="B92" s="9" t="s">
        <v>3</v>
      </c>
      <c r="C92" s="9" t="s">
        <v>39</v>
      </c>
      <c r="D92" s="9" t="s">
        <v>17</v>
      </c>
      <c r="E92" s="9" t="s">
        <v>93</v>
      </c>
      <c r="F92" s="9" t="s">
        <v>75</v>
      </c>
      <c r="G92" s="31">
        <v>500</v>
      </c>
      <c r="H92" s="20"/>
    </row>
    <row r="93" spans="1:8" ht="76.5" x14ac:dyDescent="0.25">
      <c r="A93" s="12" t="s">
        <v>92</v>
      </c>
      <c r="B93" s="9" t="s">
        <v>3</v>
      </c>
      <c r="C93" s="9" t="s">
        <v>39</v>
      </c>
      <c r="D93" s="9" t="s">
        <v>17</v>
      </c>
      <c r="E93" s="9" t="s">
        <v>93</v>
      </c>
      <c r="F93" s="9" t="s">
        <v>75</v>
      </c>
      <c r="G93" s="24">
        <v>44362.7</v>
      </c>
      <c r="H93" s="5"/>
    </row>
    <row r="94" spans="1:8" x14ac:dyDescent="0.25">
      <c r="A94" s="12" t="s">
        <v>94</v>
      </c>
      <c r="B94" s="9" t="s">
        <v>3</v>
      </c>
      <c r="C94" s="9" t="s">
        <v>39</v>
      </c>
      <c r="D94" s="9" t="s">
        <v>39</v>
      </c>
      <c r="E94" s="9" t="s">
        <v>6</v>
      </c>
      <c r="F94" s="9" t="s">
        <v>7</v>
      </c>
      <c r="G94" s="24">
        <f>G95+G96+G97+G98+G99+G100</f>
        <v>22527.8</v>
      </c>
      <c r="H94" s="5"/>
    </row>
    <row r="95" spans="1:8" ht="25.5" x14ac:dyDescent="0.25">
      <c r="A95" s="13" t="s">
        <v>54</v>
      </c>
      <c r="B95" s="8" t="s">
        <v>3</v>
      </c>
      <c r="C95" s="8" t="s">
        <v>39</v>
      </c>
      <c r="D95" s="8" t="s">
        <v>39</v>
      </c>
      <c r="E95" s="8" t="s">
        <v>95</v>
      </c>
      <c r="F95" s="8" t="s">
        <v>56</v>
      </c>
      <c r="G95" s="25">
        <v>15109.9</v>
      </c>
      <c r="H95" s="4"/>
    </row>
    <row r="96" spans="1:8" ht="76.5" x14ac:dyDescent="0.25">
      <c r="A96" s="13" t="s">
        <v>57</v>
      </c>
      <c r="B96" s="8" t="s">
        <v>3</v>
      </c>
      <c r="C96" s="8" t="s">
        <v>39</v>
      </c>
      <c r="D96" s="8" t="s">
        <v>39</v>
      </c>
      <c r="E96" s="8" t="s">
        <v>95</v>
      </c>
      <c r="F96" s="8" t="s">
        <v>58</v>
      </c>
      <c r="G96" s="25">
        <v>4563.2</v>
      </c>
      <c r="H96" s="4"/>
    </row>
    <row r="97" spans="1:8" ht="63.75" x14ac:dyDescent="0.25">
      <c r="A97" s="13" t="s">
        <v>96</v>
      </c>
      <c r="B97" s="8" t="s">
        <v>3</v>
      </c>
      <c r="C97" s="8" t="s">
        <v>39</v>
      </c>
      <c r="D97" s="8" t="s">
        <v>39</v>
      </c>
      <c r="E97" s="8" t="s">
        <v>95</v>
      </c>
      <c r="F97" s="8" t="s">
        <v>29</v>
      </c>
      <c r="G97" s="25">
        <v>22</v>
      </c>
      <c r="H97" s="4"/>
    </row>
    <row r="98" spans="1:8" ht="51" x14ac:dyDescent="0.25">
      <c r="A98" s="13" t="s">
        <v>30</v>
      </c>
      <c r="B98" s="8" t="s">
        <v>3</v>
      </c>
      <c r="C98" s="8" t="s">
        <v>39</v>
      </c>
      <c r="D98" s="8" t="s">
        <v>39</v>
      </c>
      <c r="E98" s="8" t="s">
        <v>95</v>
      </c>
      <c r="F98" s="8" t="s">
        <v>23</v>
      </c>
      <c r="G98" s="25">
        <v>1562</v>
      </c>
      <c r="H98" s="4"/>
    </row>
    <row r="99" spans="1:8" s="18" customFormat="1" ht="25.5" x14ac:dyDescent="0.25">
      <c r="A99" s="13" t="s">
        <v>178</v>
      </c>
      <c r="B99" s="8" t="s">
        <v>3</v>
      </c>
      <c r="C99" s="8" t="s">
        <v>39</v>
      </c>
      <c r="D99" s="8" t="s">
        <v>39</v>
      </c>
      <c r="E99" s="8" t="s">
        <v>95</v>
      </c>
      <c r="F99" s="8" t="s">
        <v>177</v>
      </c>
      <c r="G99" s="25">
        <v>1250.7</v>
      </c>
      <c r="H99" s="20"/>
    </row>
    <row r="100" spans="1:8" ht="25.5" x14ac:dyDescent="0.25">
      <c r="A100" s="13" t="s">
        <v>97</v>
      </c>
      <c r="B100" s="8" t="s">
        <v>3</v>
      </c>
      <c r="C100" s="8" t="s">
        <v>39</v>
      </c>
      <c r="D100" s="8" t="s">
        <v>39</v>
      </c>
      <c r="E100" s="8" t="s">
        <v>95</v>
      </c>
      <c r="F100" s="8" t="s">
        <v>32</v>
      </c>
      <c r="G100" s="25">
        <v>20</v>
      </c>
      <c r="H100" s="4"/>
    </row>
    <row r="101" spans="1:8" x14ac:dyDescent="0.25">
      <c r="A101" s="12" t="s">
        <v>98</v>
      </c>
      <c r="B101" s="9" t="s">
        <v>3</v>
      </c>
      <c r="C101" s="9" t="s">
        <v>99</v>
      </c>
      <c r="D101" s="9" t="s">
        <v>5</v>
      </c>
      <c r="E101" s="9" t="s">
        <v>6</v>
      </c>
      <c r="F101" s="9" t="s">
        <v>7</v>
      </c>
      <c r="G101" s="24">
        <f>G102+G111+G120+G134+G136+G140</f>
        <v>784665.7</v>
      </c>
      <c r="H101" s="5"/>
    </row>
    <row r="102" spans="1:8" x14ac:dyDescent="0.25">
      <c r="A102" s="12" t="s">
        <v>100</v>
      </c>
      <c r="B102" s="9" t="s">
        <v>3</v>
      </c>
      <c r="C102" s="9" t="s">
        <v>99</v>
      </c>
      <c r="D102" s="9" t="s">
        <v>4</v>
      </c>
      <c r="E102" s="9" t="s">
        <v>6</v>
      </c>
      <c r="F102" s="9" t="s">
        <v>7</v>
      </c>
      <c r="G102" s="31">
        <v>211332.4</v>
      </c>
      <c r="H102" s="6"/>
    </row>
    <row r="103" spans="1:8" ht="22.5" x14ac:dyDescent="0.25">
      <c r="A103" s="16" t="s">
        <v>101</v>
      </c>
      <c r="B103" s="8" t="s">
        <v>3</v>
      </c>
      <c r="C103" s="8" t="s">
        <v>99</v>
      </c>
      <c r="D103" s="8" t="s">
        <v>4</v>
      </c>
      <c r="E103" s="8" t="s">
        <v>102</v>
      </c>
      <c r="F103" s="8" t="s">
        <v>7</v>
      </c>
      <c r="G103" s="25">
        <f>SUM(G104:G110)</f>
        <v>211332.4</v>
      </c>
      <c r="H103" s="4"/>
    </row>
    <row r="104" spans="1:8" ht="25.5" x14ac:dyDescent="0.25">
      <c r="A104" s="13" t="s">
        <v>54</v>
      </c>
      <c r="B104" s="8" t="s">
        <v>3</v>
      </c>
      <c r="C104" s="8" t="s">
        <v>99</v>
      </c>
      <c r="D104" s="8" t="s">
        <v>4</v>
      </c>
      <c r="E104" s="8" t="s">
        <v>102</v>
      </c>
      <c r="F104" s="8" t="s">
        <v>56</v>
      </c>
      <c r="G104" s="25">
        <v>124470.7</v>
      </c>
      <c r="H104" s="4"/>
    </row>
    <row r="105" spans="1:8" ht="51" x14ac:dyDescent="0.25">
      <c r="A105" s="13" t="s">
        <v>103</v>
      </c>
      <c r="B105" s="8" t="s">
        <v>3</v>
      </c>
      <c r="C105" s="8" t="s">
        <v>99</v>
      </c>
      <c r="D105" s="8" t="s">
        <v>4</v>
      </c>
      <c r="E105" s="8" t="s">
        <v>102</v>
      </c>
      <c r="F105" s="8" t="s">
        <v>104</v>
      </c>
      <c r="G105" s="25">
        <v>56</v>
      </c>
      <c r="H105" s="4"/>
    </row>
    <row r="106" spans="1:8" ht="76.5" x14ac:dyDescent="0.25">
      <c r="A106" s="13" t="s">
        <v>57</v>
      </c>
      <c r="B106" s="8" t="s">
        <v>3</v>
      </c>
      <c r="C106" s="8" t="s">
        <v>99</v>
      </c>
      <c r="D106" s="8" t="s">
        <v>4</v>
      </c>
      <c r="E106" s="8" t="s">
        <v>102</v>
      </c>
      <c r="F106" s="8" t="s">
        <v>58</v>
      </c>
      <c r="G106" s="32">
        <v>37590.1</v>
      </c>
      <c r="H106" s="7"/>
    </row>
    <row r="107" spans="1:8" ht="63.75" x14ac:dyDescent="0.25">
      <c r="A107" s="13" t="s">
        <v>28</v>
      </c>
      <c r="B107" s="8" t="s">
        <v>3</v>
      </c>
      <c r="C107" s="8" t="s">
        <v>99</v>
      </c>
      <c r="D107" s="8" t="s">
        <v>4</v>
      </c>
      <c r="E107" s="8" t="s">
        <v>102</v>
      </c>
      <c r="F107" s="8" t="s">
        <v>29</v>
      </c>
      <c r="G107" s="32">
        <v>133</v>
      </c>
      <c r="H107" s="7"/>
    </row>
    <row r="108" spans="1:8" ht="51" x14ac:dyDescent="0.25">
      <c r="A108" s="13" t="s">
        <v>30</v>
      </c>
      <c r="B108" s="8" t="s">
        <v>3</v>
      </c>
      <c r="C108" s="8" t="s">
        <v>99</v>
      </c>
      <c r="D108" s="8" t="s">
        <v>4</v>
      </c>
      <c r="E108" s="8" t="s">
        <v>102</v>
      </c>
      <c r="F108" s="8" t="s">
        <v>23</v>
      </c>
      <c r="G108" s="32">
        <v>40050</v>
      </c>
      <c r="H108" s="7"/>
    </row>
    <row r="109" spans="1:8" s="18" customFormat="1" ht="25.5" x14ac:dyDescent="0.25">
      <c r="A109" s="13" t="s">
        <v>178</v>
      </c>
      <c r="B109" s="8" t="s">
        <v>3</v>
      </c>
      <c r="C109" s="8" t="s">
        <v>99</v>
      </c>
      <c r="D109" s="8" t="s">
        <v>4</v>
      </c>
      <c r="E109" s="8" t="s">
        <v>179</v>
      </c>
      <c r="F109" s="8" t="s">
        <v>177</v>
      </c>
      <c r="G109" s="32">
        <v>6788.5</v>
      </c>
      <c r="H109" s="21"/>
    </row>
    <row r="110" spans="1:8" ht="25.5" x14ac:dyDescent="0.25">
      <c r="A110" s="13" t="s">
        <v>31</v>
      </c>
      <c r="B110" s="8" t="s">
        <v>3</v>
      </c>
      <c r="C110" s="8" t="s">
        <v>99</v>
      </c>
      <c r="D110" s="8" t="s">
        <v>4</v>
      </c>
      <c r="E110" s="8" t="s">
        <v>102</v>
      </c>
      <c r="F110" s="8" t="s">
        <v>32</v>
      </c>
      <c r="G110" s="32">
        <v>2244.1</v>
      </c>
      <c r="H110" s="7"/>
    </row>
    <row r="111" spans="1:8" ht="51" x14ac:dyDescent="0.25">
      <c r="A111" s="12" t="s">
        <v>105</v>
      </c>
      <c r="B111" s="9" t="s">
        <v>3</v>
      </c>
      <c r="C111" s="9" t="s">
        <v>99</v>
      </c>
      <c r="D111" s="9" t="s">
        <v>9</v>
      </c>
      <c r="E111" s="9" t="s">
        <v>106</v>
      </c>
      <c r="F111" s="9" t="s">
        <v>7</v>
      </c>
      <c r="G111" s="24">
        <f>SUM(G112:G119)</f>
        <v>458109.89999999997</v>
      </c>
      <c r="H111" s="5"/>
    </row>
    <row r="112" spans="1:8" ht="25.5" x14ac:dyDescent="0.25">
      <c r="A112" s="13" t="s">
        <v>54</v>
      </c>
      <c r="B112" s="8" t="s">
        <v>3</v>
      </c>
      <c r="C112" s="8" t="s">
        <v>99</v>
      </c>
      <c r="D112" s="8" t="s">
        <v>9</v>
      </c>
      <c r="E112" s="8" t="s">
        <v>106</v>
      </c>
      <c r="F112" s="8" t="s">
        <v>56</v>
      </c>
      <c r="G112" s="25">
        <v>275842.3</v>
      </c>
      <c r="H112" s="4"/>
    </row>
    <row r="113" spans="1:10" ht="51" x14ac:dyDescent="0.25">
      <c r="A113" s="13" t="s">
        <v>103</v>
      </c>
      <c r="B113" s="8" t="s">
        <v>3</v>
      </c>
      <c r="C113" s="8" t="s">
        <v>99</v>
      </c>
      <c r="D113" s="8" t="s">
        <v>9</v>
      </c>
      <c r="E113" s="8" t="s">
        <v>106</v>
      </c>
      <c r="F113" s="8" t="s">
        <v>104</v>
      </c>
      <c r="G113" s="25">
        <v>126</v>
      </c>
      <c r="H113" s="4"/>
      <c r="J113" s="28"/>
    </row>
    <row r="114" spans="1:10" ht="76.5" x14ac:dyDescent="0.25">
      <c r="A114" s="13" t="s">
        <v>57</v>
      </c>
      <c r="B114" s="8" t="s">
        <v>3</v>
      </c>
      <c r="C114" s="8" t="s">
        <v>99</v>
      </c>
      <c r="D114" s="8" t="s">
        <v>9</v>
      </c>
      <c r="E114" s="8" t="s">
        <v>106</v>
      </c>
      <c r="F114" s="8" t="s">
        <v>58</v>
      </c>
      <c r="G114" s="32">
        <v>83304.399999999994</v>
      </c>
      <c r="H114" s="7"/>
    </row>
    <row r="115" spans="1:10" ht="63.75" x14ac:dyDescent="0.25">
      <c r="A115" s="13" t="s">
        <v>28</v>
      </c>
      <c r="B115" s="8" t="s">
        <v>3</v>
      </c>
      <c r="C115" s="8" t="s">
        <v>99</v>
      </c>
      <c r="D115" s="8" t="s">
        <v>9</v>
      </c>
      <c r="E115" s="8" t="s">
        <v>106</v>
      </c>
      <c r="F115" s="8" t="s">
        <v>29</v>
      </c>
      <c r="G115" s="25">
        <v>89</v>
      </c>
      <c r="H115" s="4"/>
    </row>
    <row r="116" spans="1:10" ht="51" x14ac:dyDescent="0.25">
      <c r="A116" s="13" t="s">
        <v>30</v>
      </c>
      <c r="B116" s="8" t="s">
        <v>3</v>
      </c>
      <c r="C116" s="8" t="s">
        <v>99</v>
      </c>
      <c r="D116" s="8" t="s">
        <v>9</v>
      </c>
      <c r="E116" s="8" t="s">
        <v>106</v>
      </c>
      <c r="F116" s="8" t="s">
        <v>23</v>
      </c>
      <c r="G116" s="32">
        <v>87926.3</v>
      </c>
      <c r="H116" s="7"/>
    </row>
    <row r="117" spans="1:10" s="18" customFormat="1" ht="25.5" x14ac:dyDescent="0.25">
      <c r="A117" s="13" t="s">
        <v>178</v>
      </c>
      <c r="B117" s="8" t="s">
        <v>3</v>
      </c>
      <c r="C117" s="8" t="s">
        <v>99</v>
      </c>
      <c r="D117" s="8" t="s">
        <v>9</v>
      </c>
      <c r="E117" s="8" t="s">
        <v>106</v>
      </c>
      <c r="F117" s="8" t="s">
        <v>177</v>
      </c>
      <c r="G117" s="32">
        <v>7092.3</v>
      </c>
      <c r="H117" s="21"/>
    </row>
    <row r="118" spans="1:10" ht="25.5" x14ac:dyDescent="0.25">
      <c r="A118" s="13" t="s">
        <v>31</v>
      </c>
      <c r="B118" s="8" t="s">
        <v>3</v>
      </c>
      <c r="C118" s="8" t="s">
        <v>99</v>
      </c>
      <c r="D118" s="8" t="s">
        <v>9</v>
      </c>
      <c r="E118" s="8" t="s">
        <v>106</v>
      </c>
      <c r="F118" s="8" t="s">
        <v>32</v>
      </c>
      <c r="G118" s="32">
        <v>2511.4</v>
      </c>
      <c r="H118" s="7"/>
    </row>
    <row r="119" spans="1:10" s="18" customFormat="1" ht="38.25" x14ac:dyDescent="0.25">
      <c r="A119" s="34" t="s">
        <v>189</v>
      </c>
      <c r="B119" s="8" t="s">
        <v>3</v>
      </c>
      <c r="C119" s="8" t="s">
        <v>99</v>
      </c>
      <c r="D119" s="8" t="s">
        <v>9</v>
      </c>
      <c r="E119" s="8" t="s">
        <v>106</v>
      </c>
      <c r="F119" s="8" t="s">
        <v>188</v>
      </c>
      <c r="G119" s="32">
        <v>1218.2</v>
      </c>
      <c r="H119" s="21"/>
    </row>
    <row r="120" spans="1:10" ht="38.25" x14ac:dyDescent="0.25">
      <c r="A120" s="12" t="s">
        <v>107</v>
      </c>
      <c r="B120" s="8" t="s">
        <v>3</v>
      </c>
      <c r="C120" s="8" t="s">
        <v>99</v>
      </c>
      <c r="D120" s="8" t="s">
        <v>17</v>
      </c>
      <c r="E120" s="8" t="s">
        <v>6</v>
      </c>
      <c r="F120" s="8" t="s">
        <v>7</v>
      </c>
      <c r="G120" s="31">
        <f>SUM(G121:G133)</f>
        <v>105385.8</v>
      </c>
      <c r="H120" s="6"/>
    </row>
    <row r="121" spans="1:10" ht="25.5" x14ac:dyDescent="0.25">
      <c r="A121" s="13" t="s">
        <v>54</v>
      </c>
      <c r="B121" s="8" t="s">
        <v>3</v>
      </c>
      <c r="C121" s="8" t="s">
        <v>99</v>
      </c>
      <c r="D121" s="8" t="s">
        <v>17</v>
      </c>
      <c r="E121" s="8" t="s">
        <v>108</v>
      </c>
      <c r="F121" s="8" t="s">
        <v>56</v>
      </c>
      <c r="G121" s="25">
        <v>15347.6</v>
      </c>
      <c r="H121" s="20"/>
    </row>
    <row r="122" spans="1:10" ht="51" x14ac:dyDescent="0.25">
      <c r="A122" s="13" t="s">
        <v>103</v>
      </c>
      <c r="B122" s="8" t="s">
        <v>3</v>
      </c>
      <c r="C122" s="8" t="s">
        <v>99</v>
      </c>
      <c r="D122" s="8" t="s">
        <v>17</v>
      </c>
      <c r="E122" s="8" t="s">
        <v>108</v>
      </c>
      <c r="F122" s="8" t="s">
        <v>104</v>
      </c>
      <c r="G122" s="25"/>
      <c r="H122" s="20"/>
    </row>
    <row r="123" spans="1:10" ht="76.5" x14ac:dyDescent="0.25">
      <c r="A123" s="13" t="s">
        <v>57</v>
      </c>
      <c r="B123" s="8" t="s">
        <v>3</v>
      </c>
      <c r="C123" s="8" t="s">
        <v>99</v>
      </c>
      <c r="D123" s="8" t="s">
        <v>17</v>
      </c>
      <c r="E123" s="8" t="s">
        <v>108</v>
      </c>
      <c r="F123" s="8" t="s">
        <v>58</v>
      </c>
      <c r="G123" s="32">
        <v>4635</v>
      </c>
      <c r="H123" s="21"/>
    </row>
    <row r="124" spans="1:10" ht="63.75" x14ac:dyDescent="0.25">
      <c r="A124" s="13" t="s">
        <v>28</v>
      </c>
      <c r="B124" s="8" t="s">
        <v>3</v>
      </c>
      <c r="C124" s="8" t="s">
        <v>99</v>
      </c>
      <c r="D124" s="8" t="s">
        <v>17</v>
      </c>
      <c r="E124" s="8" t="s">
        <v>108</v>
      </c>
      <c r="F124" s="8" t="s">
        <v>29</v>
      </c>
      <c r="G124" s="25">
        <v>40</v>
      </c>
      <c r="H124" s="20"/>
    </row>
    <row r="125" spans="1:10" ht="51" x14ac:dyDescent="0.25">
      <c r="A125" s="13" t="s">
        <v>30</v>
      </c>
      <c r="B125" s="8" t="s">
        <v>3</v>
      </c>
      <c r="C125" s="8" t="s">
        <v>99</v>
      </c>
      <c r="D125" s="8" t="s">
        <v>17</v>
      </c>
      <c r="E125" s="8" t="s">
        <v>108</v>
      </c>
      <c r="F125" s="8" t="s">
        <v>23</v>
      </c>
      <c r="G125" s="32">
        <v>764.4</v>
      </c>
      <c r="H125" s="21"/>
    </row>
    <row r="126" spans="1:10" s="18" customFormat="1" ht="25.5" x14ac:dyDescent="0.25">
      <c r="A126" s="13" t="s">
        <v>178</v>
      </c>
      <c r="B126" s="8" t="s">
        <v>3</v>
      </c>
      <c r="C126" s="8" t="s">
        <v>99</v>
      </c>
      <c r="D126" s="8" t="s">
        <v>17</v>
      </c>
      <c r="E126" s="8" t="s">
        <v>108</v>
      </c>
      <c r="F126" s="8" t="s">
        <v>177</v>
      </c>
      <c r="G126" s="32">
        <v>595</v>
      </c>
      <c r="H126" s="21"/>
    </row>
    <row r="127" spans="1:10" s="18" customFormat="1" ht="25.5" x14ac:dyDescent="0.25">
      <c r="A127" s="13" t="s">
        <v>31</v>
      </c>
      <c r="B127" s="8" t="s">
        <v>3</v>
      </c>
      <c r="C127" s="8" t="s">
        <v>99</v>
      </c>
      <c r="D127" s="8" t="s">
        <v>17</v>
      </c>
      <c r="E127" s="8" t="s">
        <v>108</v>
      </c>
      <c r="F127" s="8" t="s">
        <v>32</v>
      </c>
      <c r="G127" s="32">
        <v>173</v>
      </c>
      <c r="H127" s="21"/>
    </row>
    <row r="128" spans="1:10" s="18" customFormat="1" ht="25.5" x14ac:dyDescent="0.25">
      <c r="A128" s="13" t="s">
        <v>171</v>
      </c>
      <c r="B128" s="8" t="s">
        <v>3</v>
      </c>
      <c r="C128" s="8" t="s">
        <v>99</v>
      </c>
      <c r="D128" s="8" t="s">
        <v>17</v>
      </c>
      <c r="E128" s="8" t="s">
        <v>108</v>
      </c>
      <c r="F128" s="8" t="s">
        <v>150</v>
      </c>
      <c r="G128" s="33">
        <v>80322.7</v>
      </c>
      <c r="H128" s="21"/>
    </row>
    <row r="129" spans="1:8" s="18" customFormat="1" ht="25.5" x14ac:dyDescent="0.25">
      <c r="A129" s="13" t="s">
        <v>172</v>
      </c>
      <c r="B129" s="8" t="s">
        <v>3</v>
      </c>
      <c r="C129" s="8" t="s">
        <v>99</v>
      </c>
      <c r="D129" s="8" t="s">
        <v>17</v>
      </c>
      <c r="E129" s="8" t="s">
        <v>166</v>
      </c>
      <c r="F129" s="8" t="s">
        <v>150</v>
      </c>
      <c r="G129" s="33">
        <v>3374.1</v>
      </c>
      <c r="H129" s="21"/>
    </row>
    <row r="130" spans="1:8" s="18" customFormat="1" ht="25.5" x14ac:dyDescent="0.25">
      <c r="A130" s="13" t="s">
        <v>173</v>
      </c>
      <c r="B130" s="8" t="s">
        <v>3</v>
      </c>
      <c r="C130" s="8" t="s">
        <v>99</v>
      </c>
      <c r="D130" s="8" t="s">
        <v>17</v>
      </c>
      <c r="E130" s="8" t="s">
        <v>166</v>
      </c>
      <c r="F130" s="8" t="s">
        <v>167</v>
      </c>
      <c r="G130" s="33">
        <v>33.5</v>
      </c>
      <c r="H130" s="21"/>
    </row>
    <row r="131" spans="1:8" s="18" customFormat="1" ht="25.5" x14ac:dyDescent="0.25">
      <c r="A131" s="13" t="s">
        <v>173</v>
      </c>
      <c r="B131" s="8" t="s">
        <v>3</v>
      </c>
      <c r="C131" s="8" t="s">
        <v>99</v>
      </c>
      <c r="D131" s="8" t="s">
        <v>17</v>
      </c>
      <c r="E131" s="8" t="s">
        <v>166</v>
      </c>
      <c r="F131" s="8" t="s">
        <v>168</v>
      </c>
      <c r="G131" s="33">
        <v>33.5</v>
      </c>
      <c r="H131" s="21"/>
    </row>
    <row r="132" spans="1:8" s="18" customFormat="1" ht="25.5" x14ac:dyDescent="0.25">
      <c r="A132" s="13" t="s">
        <v>173</v>
      </c>
      <c r="B132" s="8" t="s">
        <v>3</v>
      </c>
      <c r="C132" s="8" t="s">
        <v>99</v>
      </c>
      <c r="D132" s="8" t="s">
        <v>17</v>
      </c>
      <c r="E132" s="8" t="s">
        <v>166</v>
      </c>
      <c r="F132" s="8" t="s">
        <v>169</v>
      </c>
      <c r="G132" s="33">
        <v>33.5</v>
      </c>
      <c r="H132" s="21"/>
    </row>
    <row r="133" spans="1:8" s="18" customFormat="1" ht="25.5" x14ac:dyDescent="0.25">
      <c r="A133" s="13" t="s">
        <v>173</v>
      </c>
      <c r="B133" s="8" t="s">
        <v>3</v>
      </c>
      <c r="C133" s="8" t="s">
        <v>99</v>
      </c>
      <c r="D133" s="8" t="s">
        <v>17</v>
      </c>
      <c r="E133" s="8" t="s">
        <v>166</v>
      </c>
      <c r="F133" s="8" t="s">
        <v>170</v>
      </c>
      <c r="G133" s="33">
        <v>33.5</v>
      </c>
      <c r="H133" s="21"/>
    </row>
    <row r="134" spans="1:8" ht="25.5" x14ac:dyDescent="0.25">
      <c r="A134" s="12" t="s">
        <v>109</v>
      </c>
      <c r="B134" s="8" t="s">
        <v>3</v>
      </c>
      <c r="C134" s="8" t="s">
        <v>99</v>
      </c>
      <c r="D134" s="8" t="s">
        <v>99</v>
      </c>
      <c r="E134" s="8" t="s">
        <v>6</v>
      </c>
      <c r="F134" s="8" t="s">
        <v>7</v>
      </c>
      <c r="G134" s="31">
        <f>SUM(G135:G135)</f>
        <v>1600</v>
      </c>
      <c r="H134" s="6"/>
    </row>
    <row r="135" spans="1:8" ht="51" x14ac:dyDescent="0.25">
      <c r="A135" s="13" t="s">
        <v>30</v>
      </c>
      <c r="B135" s="8" t="s">
        <v>3</v>
      </c>
      <c r="C135" s="8" t="s">
        <v>99</v>
      </c>
      <c r="D135" s="8" t="s">
        <v>99</v>
      </c>
      <c r="E135" s="8" t="s">
        <v>110</v>
      </c>
      <c r="F135" s="8" t="s">
        <v>23</v>
      </c>
      <c r="G135" s="25">
        <v>1600</v>
      </c>
      <c r="H135" s="20"/>
    </row>
    <row r="136" spans="1:8" ht="76.5" x14ac:dyDescent="0.25">
      <c r="A136" s="12" t="s">
        <v>111</v>
      </c>
      <c r="B136" s="8" t="s">
        <v>3</v>
      </c>
      <c r="C136" s="8" t="s">
        <v>99</v>
      </c>
      <c r="D136" s="8" t="s">
        <v>65</v>
      </c>
      <c r="E136" s="8" t="s">
        <v>112</v>
      </c>
      <c r="F136" s="8" t="s">
        <v>7</v>
      </c>
      <c r="G136" s="24">
        <f>SUM(G137:G139)</f>
        <v>746</v>
      </c>
      <c r="H136" s="5"/>
    </row>
    <row r="137" spans="1:8" ht="38.25" x14ac:dyDescent="0.25">
      <c r="A137" s="13" t="s">
        <v>33</v>
      </c>
      <c r="B137" s="8" t="s">
        <v>3</v>
      </c>
      <c r="C137" s="8" t="s">
        <v>99</v>
      </c>
      <c r="D137" s="8" t="s">
        <v>65</v>
      </c>
      <c r="E137" s="8" t="s">
        <v>112</v>
      </c>
      <c r="F137" s="8" t="s">
        <v>13</v>
      </c>
      <c r="G137" s="32">
        <v>524.4</v>
      </c>
      <c r="H137" s="21"/>
    </row>
    <row r="138" spans="1:8" ht="89.25" x14ac:dyDescent="0.25">
      <c r="A138" s="13" t="s">
        <v>20</v>
      </c>
      <c r="B138" s="8" t="s">
        <v>3</v>
      </c>
      <c r="C138" s="8" t="s">
        <v>99</v>
      </c>
      <c r="D138" s="8" t="s">
        <v>65</v>
      </c>
      <c r="E138" s="8" t="s">
        <v>112</v>
      </c>
      <c r="F138" s="8" t="s">
        <v>15</v>
      </c>
      <c r="G138" s="32">
        <v>158.4</v>
      </c>
      <c r="H138" s="21"/>
    </row>
    <row r="139" spans="1:8" ht="51" x14ac:dyDescent="0.25">
      <c r="A139" s="13" t="s">
        <v>30</v>
      </c>
      <c r="B139" s="8" t="s">
        <v>3</v>
      </c>
      <c r="C139" s="8" t="s">
        <v>99</v>
      </c>
      <c r="D139" s="8" t="s">
        <v>65</v>
      </c>
      <c r="E139" s="8" t="s">
        <v>112</v>
      </c>
      <c r="F139" s="8" t="s">
        <v>23</v>
      </c>
      <c r="G139" s="32">
        <v>63.2</v>
      </c>
      <c r="H139" s="21"/>
    </row>
    <row r="140" spans="1:8" ht="25.5" x14ac:dyDescent="0.25">
      <c r="A140" s="14" t="s">
        <v>180</v>
      </c>
      <c r="B140" s="8" t="s">
        <v>3</v>
      </c>
      <c r="C140" s="8" t="s">
        <v>99</v>
      </c>
      <c r="D140" s="8" t="s">
        <v>65</v>
      </c>
      <c r="E140" s="8" t="s">
        <v>55</v>
      </c>
      <c r="F140" s="8" t="s">
        <v>7</v>
      </c>
      <c r="G140" s="31">
        <f>SUM(G141:G144)</f>
        <v>7491.5999999999995</v>
      </c>
      <c r="H140" s="6"/>
    </row>
    <row r="141" spans="1:8" ht="25.5" x14ac:dyDescent="0.25">
      <c r="A141" s="13" t="s">
        <v>54</v>
      </c>
      <c r="B141" s="8" t="s">
        <v>3</v>
      </c>
      <c r="C141" s="8" t="s">
        <v>99</v>
      </c>
      <c r="D141" s="8" t="s">
        <v>65</v>
      </c>
      <c r="E141" s="8" t="s">
        <v>55</v>
      </c>
      <c r="F141" s="8" t="s">
        <v>56</v>
      </c>
      <c r="G141" s="25">
        <v>5262.4</v>
      </c>
      <c r="H141" s="20"/>
    </row>
    <row r="142" spans="1:8" ht="76.5" x14ac:dyDescent="0.25">
      <c r="A142" s="13" t="s">
        <v>57</v>
      </c>
      <c r="B142" s="8" t="s">
        <v>3</v>
      </c>
      <c r="C142" s="8" t="s">
        <v>99</v>
      </c>
      <c r="D142" s="8" t="s">
        <v>65</v>
      </c>
      <c r="E142" s="8" t="s">
        <v>55</v>
      </c>
      <c r="F142" s="8" t="s">
        <v>58</v>
      </c>
      <c r="G142" s="32">
        <v>1589.2</v>
      </c>
      <c r="H142" s="21"/>
    </row>
    <row r="143" spans="1:8" ht="63.75" x14ac:dyDescent="0.25">
      <c r="A143" s="13" t="s">
        <v>28</v>
      </c>
      <c r="B143" s="8" t="s">
        <v>3</v>
      </c>
      <c r="C143" s="8" t="s">
        <v>99</v>
      </c>
      <c r="D143" s="8" t="s">
        <v>65</v>
      </c>
      <c r="E143" s="8" t="s">
        <v>55</v>
      </c>
      <c r="F143" s="8" t="s">
        <v>29</v>
      </c>
      <c r="G143" s="32">
        <v>20</v>
      </c>
      <c r="H143" s="21"/>
    </row>
    <row r="144" spans="1:8" ht="51" x14ac:dyDescent="0.25">
      <c r="A144" s="13" t="s">
        <v>30</v>
      </c>
      <c r="B144" s="8" t="s">
        <v>3</v>
      </c>
      <c r="C144" s="8" t="s">
        <v>99</v>
      </c>
      <c r="D144" s="8" t="s">
        <v>65</v>
      </c>
      <c r="E144" s="8" t="s">
        <v>55</v>
      </c>
      <c r="F144" s="8" t="s">
        <v>23</v>
      </c>
      <c r="G144" s="32">
        <v>620</v>
      </c>
      <c r="H144" s="21"/>
    </row>
    <row r="145" spans="1:8" x14ac:dyDescent="0.25">
      <c r="A145" s="12" t="s">
        <v>113</v>
      </c>
      <c r="B145" s="8" t="s">
        <v>3</v>
      </c>
      <c r="C145" s="8" t="s">
        <v>114</v>
      </c>
      <c r="D145" s="8" t="s">
        <v>5</v>
      </c>
      <c r="E145" s="8" t="s">
        <v>6</v>
      </c>
      <c r="F145" s="8" t="s">
        <v>7</v>
      </c>
      <c r="G145" s="24">
        <f>G146+G148+G156</f>
        <v>26469.4</v>
      </c>
      <c r="H145" s="5"/>
    </row>
    <row r="146" spans="1:8" ht="63.75" x14ac:dyDescent="0.25">
      <c r="A146" s="12" t="s">
        <v>115</v>
      </c>
      <c r="B146" s="8" t="s">
        <v>3</v>
      </c>
      <c r="C146" s="8" t="s">
        <v>114</v>
      </c>
      <c r="D146" s="8" t="s">
        <v>4</v>
      </c>
      <c r="E146" s="8" t="s">
        <v>6</v>
      </c>
      <c r="F146" s="8" t="s">
        <v>7</v>
      </c>
      <c r="G146" s="31">
        <v>10231.1</v>
      </c>
      <c r="H146" s="6"/>
    </row>
    <row r="147" spans="1:8" ht="25.5" x14ac:dyDescent="0.25">
      <c r="A147" s="13" t="s">
        <v>171</v>
      </c>
      <c r="B147" s="8" t="s">
        <v>3</v>
      </c>
      <c r="C147" s="8" t="s">
        <v>114</v>
      </c>
      <c r="D147" s="8" t="s">
        <v>4</v>
      </c>
      <c r="E147" s="8" t="s">
        <v>181</v>
      </c>
      <c r="F147" s="8" t="s">
        <v>150</v>
      </c>
      <c r="G147" s="25">
        <v>10231.1</v>
      </c>
      <c r="H147" s="20"/>
    </row>
    <row r="148" spans="1:8" x14ac:dyDescent="0.25">
      <c r="A148" s="12" t="s">
        <v>117</v>
      </c>
      <c r="B148" s="8" t="s">
        <v>7</v>
      </c>
      <c r="C148" s="8" t="s">
        <v>5</v>
      </c>
      <c r="D148" s="8" t="s">
        <v>5</v>
      </c>
      <c r="E148" s="8" t="s">
        <v>6</v>
      </c>
      <c r="F148" s="8" t="s">
        <v>7</v>
      </c>
      <c r="G148" s="31">
        <f>SUM(G149:G155)</f>
        <v>14969.9</v>
      </c>
      <c r="H148" s="6"/>
    </row>
    <row r="149" spans="1:8" ht="25.5" x14ac:dyDescent="0.25">
      <c r="A149" s="13" t="s">
        <v>54</v>
      </c>
      <c r="B149" s="8" t="s">
        <v>3</v>
      </c>
      <c r="C149" s="8" t="s">
        <v>114</v>
      </c>
      <c r="D149" s="8" t="s">
        <v>4</v>
      </c>
      <c r="E149" s="8" t="s">
        <v>118</v>
      </c>
      <c r="F149" s="8" t="s">
        <v>56</v>
      </c>
      <c r="G149" s="25">
        <v>7693</v>
      </c>
      <c r="H149" s="20"/>
    </row>
    <row r="150" spans="1:8" s="18" customFormat="1" ht="51" x14ac:dyDescent="0.25">
      <c r="A150" s="13" t="s">
        <v>103</v>
      </c>
      <c r="B150" s="8" t="s">
        <v>3</v>
      </c>
      <c r="C150" s="8" t="s">
        <v>114</v>
      </c>
      <c r="D150" s="8" t="s">
        <v>4</v>
      </c>
      <c r="E150" s="8" t="s">
        <v>118</v>
      </c>
      <c r="F150" s="8" t="s">
        <v>104</v>
      </c>
      <c r="G150" s="25">
        <v>5</v>
      </c>
      <c r="H150" s="20"/>
    </row>
    <row r="151" spans="1:8" ht="76.5" x14ac:dyDescent="0.25">
      <c r="A151" s="13" t="s">
        <v>57</v>
      </c>
      <c r="B151" s="8" t="s">
        <v>3</v>
      </c>
      <c r="C151" s="8" t="s">
        <v>114</v>
      </c>
      <c r="D151" s="8" t="s">
        <v>4</v>
      </c>
      <c r="E151" s="8" t="s">
        <v>118</v>
      </c>
      <c r="F151" s="8" t="s">
        <v>58</v>
      </c>
      <c r="G151" s="32">
        <v>2323.3000000000002</v>
      </c>
      <c r="H151" s="21"/>
    </row>
    <row r="152" spans="1:8" ht="63.75" x14ac:dyDescent="0.25">
      <c r="A152" s="13" t="s">
        <v>28</v>
      </c>
      <c r="B152" s="8" t="s">
        <v>3</v>
      </c>
      <c r="C152" s="8" t="s">
        <v>114</v>
      </c>
      <c r="D152" s="8" t="s">
        <v>4</v>
      </c>
      <c r="E152" s="8" t="s">
        <v>118</v>
      </c>
      <c r="F152" s="8" t="s">
        <v>29</v>
      </c>
      <c r="G152" s="25">
        <v>60</v>
      </c>
      <c r="H152" s="20"/>
    </row>
    <row r="153" spans="1:8" ht="51" x14ac:dyDescent="0.25">
      <c r="A153" s="13" t="s">
        <v>30</v>
      </c>
      <c r="B153" s="8" t="s">
        <v>3</v>
      </c>
      <c r="C153" s="8" t="s">
        <v>114</v>
      </c>
      <c r="D153" s="8" t="s">
        <v>4</v>
      </c>
      <c r="E153" s="8" t="s">
        <v>118</v>
      </c>
      <c r="F153" s="8" t="s">
        <v>23</v>
      </c>
      <c r="G153" s="25">
        <v>4666.1000000000004</v>
      </c>
      <c r="H153" s="20"/>
    </row>
    <row r="154" spans="1:8" s="18" customFormat="1" ht="25.5" x14ac:dyDescent="0.25">
      <c r="A154" s="13" t="s">
        <v>178</v>
      </c>
      <c r="B154" s="8" t="s">
        <v>3</v>
      </c>
      <c r="C154" s="8" t="s">
        <v>114</v>
      </c>
      <c r="D154" s="8" t="s">
        <v>4</v>
      </c>
      <c r="E154" s="8" t="s">
        <v>118</v>
      </c>
      <c r="F154" s="8" t="s">
        <v>177</v>
      </c>
      <c r="G154" s="25">
        <v>189.6</v>
      </c>
      <c r="H154" s="20"/>
    </row>
    <row r="155" spans="1:8" ht="25.5" x14ac:dyDescent="0.25">
      <c r="A155" s="13" t="s">
        <v>31</v>
      </c>
      <c r="B155" s="8" t="s">
        <v>3</v>
      </c>
      <c r="C155" s="8" t="s">
        <v>114</v>
      </c>
      <c r="D155" s="8" t="s">
        <v>4</v>
      </c>
      <c r="E155" s="8" t="s">
        <v>118</v>
      </c>
      <c r="F155" s="8" t="s">
        <v>32</v>
      </c>
      <c r="G155" s="32">
        <v>32.9</v>
      </c>
      <c r="H155" s="21"/>
    </row>
    <row r="156" spans="1:8" ht="89.25" x14ac:dyDescent="0.25">
      <c r="A156" s="12" t="s">
        <v>26</v>
      </c>
      <c r="B156" s="8" t="s">
        <v>3</v>
      </c>
      <c r="C156" s="8" t="s">
        <v>114</v>
      </c>
      <c r="D156" s="8" t="s">
        <v>25</v>
      </c>
      <c r="E156" s="8" t="s">
        <v>12</v>
      </c>
      <c r="F156" s="8" t="s">
        <v>7</v>
      </c>
      <c r="G156" s="24">
        <f>SUM(G157:G158)</f>
        <v>1268.4000000000001</v>
      </c>
      <c r="H156" s="5"/>
    </row>
    <row r="157" spans="1:8" ht="38.25" x14ac:dyDescent="0.25">
      <c r="A157" s="13" t="s">
        <v>33</v>
      </c>
      <c r="B157" s="8" t="s">
        <v>3</v>
      </c>
      <c r="C157" s="8" t="s">
        <v>114</v>
      </c>
      <c r="D157" s="8" t="s">
        <v>25</v>
      </c>
      <c r="E157" s="8" t="s">
        <v>12</v>
      </c>
      <c r="F157" s="8" t="s">
        <v>13</v>
      </c>
      <c r="G157" s="32">
        <v>974.2</v>
      </c>
      <c r="H157" s="21"/>
    </row>
    <row r="158" spans="1:8" ht="89.25" x14ac:dyDescent="0.25">
      <c r="A158" s="13" t="s">
        <v>20</v>
      </c>
      <c r="B158" s="8" t="s">
        <v>3</v>
      </c>
      <c r="C158" s="8" t="s">
        <v>114</v>
      </c>
      <c r="D158" s="8" t="s">
        <v>25</v>
      </c>
      <c r="E158" s="8" t="s">
        <v>12</v>
      </c>
      <c r="F158" s="8" t="s">
        <v>15</v>
      </c>
      <c r="G158" s="32">
        <v>294.2</v>
      </c>
      <c r="H158" s="21"/>
    </row>
    <row r="159" spans="1:8" x14ac:dyDescent="0.25">
      <c r="A159" s="12" t="s">
        <v>119</v>
      </c>
      <c r="B159" s="8" t="s">
        <v>3</v>
      </c>
      <c r="C159" s="8" t="s">
        <v>120</v>
      </c>
      <c r="D159" s="8" t="s">
        <v>5</v>
      </c>
      <c r="E159" s="8" t="s">
        <v>6</v>
      </c>
      <c r="F159" s="8" t="s">
        <v>7</v>
      </c>
      <c r="G159" s="24">
        <f>G160+G163+G165+G166+G167+G168</f>
        <v>14976.6</v>
      </c>
      <c r="H159" s="5"/>
    </row>
    <row r="160" spans="1:8" x14ac:dyDescent="0.25">
      <c r="A160" s="13" t="s">
        <v>121</v>
      </c>
      <c r="B160" s="8" t="s">
        <v>3</v>
      </c>
      <c r="C160" s="8" t="s">
        <v>120</v>
      </c>
      <c r="D160" s="8" t="s">
        <v>4</v>
      </c>
      <c r="E160" s="8" t="s">
        <v>6</v>
      </c>
      <c r="F160" s="8" t="s">
        <v>7</v>
      </c>
      <c r="G160" s="24">
        <v>1922.2</v>
      </c>
      <c r="H160" s="5"/>
    </row>
    <row r="161" spans="1:11" ht="38.25" x14ac:dyDescent="0.25">
      <c r="A161" s="13" t="s">
        <v>122</v>
      </c>
      <c r="B161" s="8" t="s">
        <v>3</v>
      </c>
      <c r="C161" s="8" t="s">
        <v>120</v>
      </c>
      <c r="D161" s="8" t="s">
        <v>4</v>
      </c>
      <c r="E161" s="8" t="s">
        <v>123</v>
      </c>
      <c r="F161" s="8" t="s">
        <v>7</v>
      </c>
      <c r="G161" s="32">
        <v>1922.2</v>
      </c>
      <c r="H161" s="21"/>
    </row>
    <row r="162" spans="1:11" ht="51" x14ac:dyDescent="0.25">
      <c r="A162" s="13" t="s">
        <v>124</v>
      </c>
      <c r="B162" s="8" t="s">
        <v>3</v>
      </c>
      <c r="C162" s="8" t="s">
        <v>120</v>
      </c>
      <c r="D162" s="8" t="s">
        <v>4</v>
      </c>
      <c r="E162" s="8" t="s">
        <v>123</v>
      </c>
      <c r="F162" s="8" t="s">
        <v>125</v>
      </c>
      <c r="G162" s="32">
        <v>1922.2</v>
      </c>
      <c r="H162" s="21"/>
    </row>
    <row r="163" spans="1:11" ht="25.5" x14ac:dyDescent="0.25">
      <c r="A163" s="13" t="s">
        <v>126</v>
      </c>
      <c r="B163" s="8" t="s">
        <v>3</v>
      </c>
      <c r="C163" s="8" t="s">
        <v>120</v>
      </c>
      <c r="D163" s="8" t="s">
        <v>17</v>
      </c>
      <c r="E163" s="8" t="s">
        <v>127</v>
      </c>
      <c r="F163" s="8" t="s">
        <v>7</v>
      </c>
      <c r="G163" s="24">
        <v>120</v>
      </c>
      <c r="H163" s="5"/>
    </row>
    <row r="164" spans="1:11" ht="25.5" x14ac:dyDescent="0.25">
      <c r="A164" s="13" t="s">
        <v>128</v>
      </c>
      <c r="B164" s="8" t="s">
        <v>3</v>
      </c>
      <c r="C164" s="8" t="s">
        <v>120</v>
      </c>
      <c r="D164" s="8" t="s">
        <v>17</v>
      </c>
      <c r="E164" s="8" t="s">
        <v>127</v>
      </c>
      <c r="F164" s="8" t="s">
        <v>129</v>
      </c>
      <c r="G164" s="32">
        <v>120</v>
      </c>
      <c r="H164" s="21"/>
    </row>
    <row r="165" spans="1:11" ht="25.5" x14ac:dyDescent="0.25">
      <c r="A165" s="13" t="s">
        <v>130</v>
      </c>
      <c r="B165" s="8" t="s">
        <v>3</v>
      </c>
      <c r="C165" s="8" t="s">
        <v>120</v>
      </c>
      <c r="D165" s="8" t="s">
        <v>25</v>
      </c>
      <c r="E165" s="8" t="s">
        <v>131</v>
      </c>
      <c r="F165" s="8" t="s">
        <v>132</v>
      </c>
      <c r="G165" s="25">
        <v>6718</v>
      </c>
      <c r="H165" s="20"/>
    </row>
    <row r="166" spans="1:11" ht="25.5" x14ac:dyDescent="0.25">
      <c r="A166" s="13" t="s">
        <v>133</v>
      </c>
      <c r="B166" s="8" t="s">
        <v>3</v>
      </c>
      <c r="C166" s="8" t="s">
        <v>120</v>
      </c>
      <c r="D166" s="8" t="s">
        <v>25</v>
      </c>
      <c r="E166" s="8" t="s">
        <v>134</v>
      </c>
      <c r="F166" s="8" t="s">
        <v>135</v>
      </c>
      <c r="G166" s="25">
        <v>3734.4</v>
      </c>
      <c r="H166" s="20"/>
    </row>
    <row r="167" spans="1:11" ht="25.5" x14ac:dyDescent="0.25">
      <c r="A167" s="13" t="s">
        <v>136</v>
      </c>
      <c r="B167" s="8" t="s">
        <v>3</v>
      </c>
      <c r="C167" s="8" t="s">
        <v>120</v>
      </c>
      <c r="D167" s="8" t="s">
        <v>25</v>
      </c>
      <c r="E167" s="8" t="s">
        <v>137</v>
      </c>
      <c r="F167" s="8" t="s">
        <v>135</v>
      </c>
      <c r="G167" s="25"/>
      <c r="H167" s="20"/>
    </row>
    <row r="168" spans="1:11" x14ac:dyDescent="0.25">
      <c r="A168" s="13" t="s">
        <v>138</v>
      </c>
      <c r="B168" s="8" t="s">
        <v>3</v>
      </c>
      <c r="C168" s="8" t="s">
        <v>120</v>
      </c>
      <c r="D168" s="8" t="s">
        <v>25</v>
      </c>
      <c r="E168" s="8" t="s">
        <v>139</v>
      </c>
      <c r="F168" s="8" t="s">
        <v>135</v>
      </c>
      <c r="G168" s="25">
        <v>2482</v>
      </c>
      <c r="H168" s="20"/>
    </row>
    <row r="169" spans="1:11" ht="25.5" x14ac:dyDescent="0.25">
      <c r="A169" s="12" t="s">
        <v>140</v>
      </c>
      <c r="B169" s="8" t="s">
        <v>3</v>
      </c>
      <c r="C169" s="8" t="s">
        <v>48</v>
      </c>
      <c r="D169" s="8" t="s">
        <v>5</v>
      </c>
      <c r="E169" s="8" t="s">
        <v>6</v>
      </c>
      <c r="F169" s="8" t="s">
        <v>7</v>
      </c>
      <c r="G169" s="24">
        <f>G170+G173</f>
        <v>3045.9</v>
      </c>
      <c r="H169" s="5"/>
    </row>
    <row r="170" spans="1:11" ht="127.5" x14ac:dyDescent="0.25">
      <c r="A170" s="13" t="s">
        <v>141</v>
      </c>
      <c r="B170" s="8" t="s">
        <v>3</v>
      </c>
      <c r="C170" s="8" t="s">
        <v>48</v>
      </c>
      <c r="D170" s="8" t="s">
        <v>9</v>
      </c>
      <c r="E170" s="8" t="s">
        <v>142</v>
      </c>
      <c r="F170" s="8" t="s">
        <v>7</v>
      </c>
      <c r="G170" s="31">
        <f>G171+G172</f>
        <v>2100</v>
      </c>
      <c r="H170" s="6"/>
      <c r="J170" s="29"/>
      <c r="K170" s="28"/>
    </row>
    <row r="171" spans="1:11" ht="102" x14ac:dyDescent="0.25">
      <c r="A171" s="13" t="s">
        <v>143</v>
      </c>
      <c r="B171" s="8" t="s">
        <v>3</v>
      </c>
      <c r="C171" s="8" t="s">
        <v>48</v>
      </c>
      <c r="D171" s="8" t="s">
        <v>9</v>
      </c>
      <c r="E171" s="8" t="s">
        <v>142</v>
      </c>
      <c r="F171" s="8" t="s">
        <v>144</v>
      </c>
      <c r="G171" s="32">
        <v>400</v>
      </c>
      <c r="H171" s="21"/>
    </row>
    <row r="172" spans="1:11" ht="51" x14ac:dyDescent="0.25">
      <c r="A172" s="13" t="s">
        <v>30</v>
      </c>
      <c r="B172" s="8" t="s">
        <v>3</v>
      </c>
      <c r="C172" s="8" t="s">
        <v>48</v>
      </c>
      <c r="D172" s="8" t="s">
        <v>9</v>
      </c>
      <c r="E172" s="8" t="s">
        <v>142</v>
      </c>
      <c r="F172" s="8" t="s">
        <v>23</v>
      </c>
      <c r="G172" s="32">
        <v>1700</v>
      </c>
      <c r="H172" s="21"/>
    </row>
    <row r="173" spans="1:11" ht="38.25" x14ac:dyDescent="0.25">
      <c r="A173" s="12" t="s">
        <v>145</v>
      </c>
      <c r="B173" s="9" t="s">
        <v>3</v>
      </c>
      <c r="C173" s="9" t="s">
        <v>48</v>
      </c>
      <c r="D173" s="9" t="s">
        <v>39</v>
      </c>
      <c r="E173" s="9" t="s">
        <v>12</v>
      </c>
      <c r="F173" s="9" t="s">
        <v>7</v>
      </c>
      <c r="G173" s="31">
        <f>SUM(G174:G175)</f>
        <v>945.9</v>
      </c>
      <c r="H173" s="6"/>
    </row>
    <row r="174" spans="1:11" ht="38.25" x14ac:dyDescent="0.25">
      <c r="A174" s="13" t="s">
        <v>33</v>
      </c>
      <c r="B174" s="8" t="s">
        <v>3</v>
      </c>
      <c r="C174" s="8" t="s">
        <v>48</v>
      </c>
      <c r="D174" s="8" t="s">
        <v>39</v>
      </c>
      <c r="E174" s="8" t="s">
        <v>12</v>
      </c>
      <c r="F174" s="8" t="s">
        <v>13</v>
      </c>
      <c r="G174" s="32">
        <v>726.5</v>
      </c>
      <c r="H174" s="21"/>
    </row>
    <row r="175" spans="1:11" ht="89.25" x14ac:dyDescent="0.25">
      <c r="A175" s="13" t="s">
        <v>20</v>
      </c>
      <c r="B175" s="8" t="s">
        <v>3</v>
      </c>
      <c r="C175" s="8" t="s">
        <v>48</v>
      </c>
      <c r="D175" s="8" t="s">
        <v>39</v>
      </c>
      <c r="E175" s="8" t="s">
        <v>12</v>
      </c>
      <c r="F175" s="8" t="s">
        <v>15</v>
      </c>
      <c r="G175" s="32">
        <v>219.4</v>
      </c>
      <c r="H175" s="21"/>
    </row>
    <row r="176" spans="1:11" ht="25.5" x14ac:dyDescent="0.25">
      <c r="A176" s="12" t="s">
        <v>146</v>
      </c>
      <c r="B176" s="8" t="s">
        <v>3</v>
      </c>
      <c r="C176" s="8" t="s">
        <v>78</v>
      </c>
      <c r="D176" s="8" t="s">
        <v>5</v>
      </c>
      <c r="E176" s="8" t="s">
        <v>6</v>
      </c>
      <c r="F176" s="8" t="s">
        <v>7</v>
      </c>
      <c r="G176" s="24">
        <v>3508.4</v>
      </c>
      <c r="H176" s="24"/>
    </row>
    <row r="177" spans="1:8" ht="25.5" x14ac:dyDescent="0.25">
      <c r="A177" s="13" t="s">
        <v>147</v>
      </c>
      <c r="B177" s="8" t="s">
        <v>3</v>
      </c>
      <c r="C177" s="8" t="s">
        <v>78</v>
      </c>
      <c r="D177" s="8" t="s">
        <v>9</v>
      </c>
      <c r="E177" s="8" t="s">
        <v>148</v>
      </c>
      <c r="F177" s="8" t="s">
        <v>7</v>
      </c>
      <c r="G177" s="25">
        <v>3508.4</v>
      </c>
      <c r="H177" s="25"/>
    </row>
    <row r="178" spans="1:8" ht="89.25" x14ac:dyDescent="0.25">
      <c r="A178" s="13" t="s">
        <v>149</v>
      </c>
      <c r="B178" s="8" t="s">
        <v>3</v>
      </c>
      <c r="C178" s="8" t="s">
        <v>78</v>
      </c>
      <c r="D178" s="8" t="s">
        <v>9</v>
      </c>
      <c r="E178" s="8" t="s">
        <v>148</v>
      </c>
      <c r="F178" s="8" t="s">
        <v>150</v>
      </c>
      <c r="G178" s="25">
        <v>3508.4</v>
      </c>
      <c r="H178" s="25"/>
    </row>
    <row r="179" spans="1:8" ht="25.5" x14ac:dyDescent="0.25">
      <c r="A179" s="12" t="s">
        <v>151</v>
      </c>
      <c r="B179" s="8" t="s">
        <v>3</v>
      </c>
      <c r="C179" s="8" t="s">
        <v>53</v>
      </c>
      <c r="D179" s="8" t="s">
        <v>4</v>
      </c>
      <c r="E179" s="8" t="s">
        <v>6</v>
      </c>
      <c r="F179" s="8" t="s">
        <v>7</v>
      </c>
      <c r="G179" s="31">
        <v>73</v>
      </c>
      <c r="H179" s="6"/>
    </row>
    <row r="180" spans="1:8" ht="25.5" x14ac:dyDescent="0.25">
      <c r="A180" s="17" t="s">
        <v>152</v>
      </c>
      <c r="B180" s="8" t="s">
        <v>3</v>
      </c>
      <c r="C180" s="8" t="s">
        <v>53</v>
      </c>
      <c r="D180" s="8" t="s">
        <v>4</v>
      </c>
      <c r="E180" s="8" t="s">
        <v>153</v>
      </c>
      <c r="F180" s="8" t="s">
        <v>7</v>
      </c>
      <c r="G180" s="32">
        <v>73</v>
      </c>
      <c r="H180" s="21"/>
    </row>
    <row r="181" spans="1:8" ht="25.5" x14ac:dyDescent="0.25">
      <c r="A181" s="13" t="s">
        <v>154</v>
      </c>
      <c r="B181" s="8" t="s">
        <v>3</v>
      </c>
      <c r="C181" s="8" t="s">
        <v>53</v>
      </c>
      <c r="D181" s="8" t="s">
        <v>4</v>
      </c>
      <c r="E181" s="8" t="s">
        <v>153</v>
      </c>
      <c r="F181" s="8" t="s">
        <v>155</v>
      </c>
      <c r="G181" s="25">
        <v>73</v>
      </c>
      <c r="H181" s="20"/>
    </row>
    <row r="182" spans="1:8" x14ac:dyDescent="0.25">
      <c r="A182" s="12" t="s">
        <v>156</v>
      </c>
      <c r="B182" s="8"/>
      <c r="C182" s="8"/>
      <c r="D182" s="8"/>
      <c r="E182" s="8"/>
      <c r="F182" s="8"/>
      <c r="G182" s="24">
        <f>G7+G54+G65+G75+G101+G145+G159+G169+G176+G179</f>
        <v>969691.2</v>
      </c>
      <c r="H182" s="5"/>
    </row>
    <row r="183" spans="1:8" ht="15.75" x14ac:dyDescent="0.25">
      <c r="A183" s="3"/>
      <c r="B183" s="10"/>
      <c r="C183" s="10"/>
      <c r="D183" s="10"/>
      <c r="E183" s="10"/>
      <c r="F183" s="10"/>
      <c r="G183" s="2"/>
      <c r="H183" s="2"/>
    </row>
    <row r="184" spans="1:8" x14ac:dyDescent="0.25">
      <c r="A184" s="1"/>
      <c r="B184" s="11"/>
      <c r="C184" s="11"/>
      <c r="D184" s="11"/>
      <c r="E184" s="11"/>
      <c r="F184" s="11"/>
      <c r="G184" s="1"/>
      <c r="H184" s="1"/>
    </row>
    <row r="185" spans="1:8" x14ac:dyDescent="0.25">
      <c r="A185" s="1"/>
      <c r="B185" s="11"/>
      <c r="C185" s="11"/>
      <c r="D185" s="11"/>
      <c r="E185" s="11"/>
      <c r="F185" s="11"/>
      <c r="G185" s="1"/>
      <c r="H185" s="1"/>
    </row>
    <row r="186" spans="1:8" x14ac:dyDescent="0.25">
      <c r="A186" s="1"/>
      <c r="B186" s="11"/>
      <c r="C186" s="11"/>
      <c r="D186" s="11"/>
      <c r="E186" s="11"/>
      <c r="F186" s="11"/>
      <c r="G186" s="1"/>
      <c r="H186" s="1"/>
    </row>
    <row r="187" spans="1:8" x14ac:dyDescent="0.25">
      <c r="A187" s="1"/>
      <c r="B187" s="11"/>
      <c r="C187" s="11"/>
      <c r="D187" s="11"/>
      <c r="E187" s="11"/>
      <c r="F187" s="11"/>
      <c r="G187" s="1"/>
      <c r="H187" s="1"/>
    </row>
    <row r="188" spans="1:8" x14ac:dyDescent="0.25">
      <c r="A188" s="1"/>
      <c r="B188" s="11"/>
      <c r="C188" s="11"/>
      <c r="D188" s="11"/>
      <c r="E188" s="11"/>
      <c r="F188" s="11"/>
      <c r="G188" s="1"/>
      <c r="H188" s="1"/>
    </row>
    <row r="189" spans="1:8" x14ac:dyDescent="0.25">
      <c r="A189" s="1"/>
      <c r="B189" s="11"/>
      <c r="C189" s="11"/>
      <c r="D189" s="11"/>
      <c r="E189" s="11"/>
      <c r="F189" s="11"/>
      <c r="G189" s="1"/>
      <c r="H189" s="1"/>
    </row>
    <row r="190" spans="1:8" x14ac:dyDescent="0.25">
      <c r="A190" s="1"/>
      <c r="B190" s="11"/>
      <c r="C190" s="11"/>
      <c r="D190" s="11"/>
      <c r="E190" s="11"/>
      <c r="F190" s="11"/>
      <c r="G190" s="1"/>
      <c r="H190" s="1"/>
    </row>
    <row r="191" spans="1:8" x14ac:dyDescent="0.25">
      <c r="A191" s="1"/>
      <c r="B191" s="11"/>
      <c r="C191" s="11"/>
      <c r="D191" s="11"/>
      <c r="E191" s="11"/>
      <c r="F191" s="11"/>
      <c r="G191" s="1"/>
      <c r="H191" s="1"/>
    </row>
    <row r="192" spans="1:8" x14ac:dyDescent="0.25">
      <c r="A192" s="1"/>
      <c r="B192" s="11"/>
      <c r="C192" s="11"/>
      <c r="D192" s="11"/>
      <c r="E192" s="11"/>
      <c r="F192" s="11"/>
      <c r="G192" s="1"/>
      <c r="H192" s="1"/>
    </row>
    <row r="193" spans="1:8" x14ac:dyDescent="0.25">
      <c r="A193" s="1"/>
      <c r="B193" s="11"/>
      <c r="C193" s="11"/>
      <c r="D193" s="11"/>
      <c r="E193" s="11"/>
      <c r="F193" s="11"/>
      <c r="G193" s="1"/>
      <c r="H193" s="1"/>
    </row>
    <row r="194" spans="1:8" x14ac:dyDescent="0.25">
      <c r="A194" s="1"/>
      <c r="B194" s="11"/>
      <c r="C194" s="11"/>
      <c r="D194" s="11"/>
      <c r="E194" s="11"/>
      <c r="F194" s="11"/>
      <c r="G194" s="1"/>
      <c r="H194" s="1"/>
    </row>
    <row r="195" spans="1:8" x14ac:dyDescent="0.25">
      <c r="A195" s="1"/>
      <c r="B195" s="11"/>
      <c r="C195" s="11"/>
      <c r="D195" s="11"/>
      <c r="E195" s="11"/>
      <c r="F195" s="11"/>
      <c r="G195" s="1"/>
      <c r="H195" s="1"/>
    </row>
    <row r="196" spans="1:8" x14ac:dyDescent="0.25">
      <c r="B196" s="11"/>
      <c r="C196" s="11"/>
      <c r="D196" s="11"/>
      <c r="E196" s="11"/>
      <c r="F196" s="11"/>
    </row>
    <row r="197" spans="1:8" x14ac:dyDescent="0.25">
      <c r="B197" s="11"/>
      <c r="C197" s="11"/>
      <c r="D197" s="11"/>
      <c r="E197" s="11"/>
      <c r="F197" s="11"/>
    </row>
    <row r="198" spans="1:8" x14ac:dyDescent="0.25">
      <c r="B198" s="11"/>
      <c r="C198" s="11"/>
      <c r="D198" s="11"/>
      <c r="E198" s="11"/>
      <c r="F198" s="11"/>
    </row>
    <row r="199" spans="1:8" x14ac:dyDescent="0.25">
      <c r="B199" s="11"/>
      <c r="C199" s="11"/>
      <c r="D199" s="11"/>
      <c r="E199" s="11"/>
      <c r="F199" s="11"/>
    </row>
    <row r="200" spans="1:8" x14ac:dyDescent="0.25">
      <c r="B200" s="11"/>
      <c r="C200" s="11"/>
      <c r="D200" s="11"/>
      <c r="E200" s="11"/>
      <c r="F200" s="11"/>
    </row>
    <row r="201" spans="1:8" x14ac:dyDescent="0.25">
      <c r="B201" s="11"/>
      <c r="C201" s="11"/>
      <c r="D201" s="11"/>
      <c r="E201" s="11"/>
      <c r="F201" s="11"/>
    </row>
    <row r="202" spans="1:8" x14ac:dyDescent="0.25">
      <c r="B202" s="11"/>
      <c r="C202" s="11"/>
      <c r="D202" s="11"/>
      <c r="E202" s="11"/>
      <c r="F202" s="11"/>
    </row>
    <row r="203" spans="1:8" x14ac:dyDescent="0.25">
      <c r="B203" s="11"/>
      <c r="C203" s="11"/>
      <c r="D203" s="11"/>
      <c r="E203" s="11"/>
      <c r="F203" s="11"/>
    </row>
    <row r="204" spans="1:8" x14ac:dyDescent="0.25">
      <c r="B204" s="11"/>
      <c r="C204" s="11"/>
      <c r="D204" s="11"/>
      <c r="E204" s="11"/>
      <c r="F204" s="11"/>
    </row>
    <row r="205" spans="1:8" x14ac:dyDescent="0.25">
      <c r="B205" s="11"/>
      <c r="C205" s="11"/>
      <c r="D205" s="11"/>
      <c r="E205" s="11"/>
      <c r="F205" s="11"/>
    </row>
    <row r="206" spans="1:8" x14ac:dyDescent="0.25">
      <c r="B206" s="11"/>
      <c r="C206" s="11"/>
      <c r="D206" s="11"/>
      <c r="E206" s="11"/>
      <c r="F206" s="11"/>
    </row>
    <row r="207" spans="1:8" x14ac:dyDescent="0.25">
      <c r="B207" s="11"/>
      <c r="C207" s="11"/>
      <c r="D207" s="11"/>
      <c r="E207" s="11"/>
      <c r="F207" s="11"/>
    </row>
    <row r="208" spans="1:8" x14ac:dyDescent="0.25">
      <c r="B208" s="11"/>
      <c r="C208" s="11"/>
      <c r="D208" s="11"/>
      <c r="E208" s="11"/>
      <c r="F208" s="11"/>
    </row>
    <row r="209" spans="2:6" x14ac:dyDescent="0.25">
      <c r="B209" s="11"/>
      <c r="C209" s="11"/>
      <c r="D209" s="11"/>
      <c r="E209" s="11"/>
      <c r="F209" s="11"/>
    </row>
    <row r="210" spans="2:6" x14ac:dyDescent="0.25">
      <c r="B210" s="11"/>
      <c r="C210" s="11"/>
      <c r="D210" s="11"/>
      <c r="E210" s="11"/>
      <c r="F210" s="11"/>
    </row>
    <row r="211" spans="2:6" x14ac:dyDescent="0.25">
      <c r="B211" s="11"/>
      <c r="C211" s="11"/>
      <c r="D211" s="11"/>
      <c r="E211" s="11"/>
      <c r="F211" s="11"/>
    </row>
    <row r="212" spans="2:6" x14ac:dyDescent="0.25">
      <c r="B212" s="11"/>
      <c r="C212" s="11"/>
      <c r="D212" s="11"/>
      <c r="E212" s="11"/>
      <c r="F212" s="11"/>
    </row>
    <row r="213" spans="2:6" x14ac:dyDescent="0.25">
      <c r="B213" s="11"/>
      <c r="C213" s="11"/>
      <c r="D213" s="11"/>
      <c r="E213" s="11"/>
      <c r="F213" s="11"/>
    </row>
    <row r="214" spans="2:6" x14ac:dyDescent="0.25">
      <c r="B214" s="11"/>
      <c r="C214" s="11"/>
      <c r="D214" s="11"/>
      <c r="E214" s="11"/>
      <c r="F214" s="11"/>
    </row>
    <row r="215" spans="2:6" x14ac:dyDescent="0.25">
      <c r="B215" s="11"/>
      <c r="C215" s="11"/>
      <c r="D215" s="11"/>
      <c r="E215" s="11"/>
      <c r="F215" s="11"/>
    </row>
    <row r="216" spans="2:6" x14ac:dyDescent="0.25">
      <c r="B216" s="11"/>
      <c r="C216" s="11"/>
      <c r="D216" s="11"/>
      <c r="E216" s="11"/>
      <c r="F216" s="11"/>
    </row>
    <row r="217" spans="2:6" x14ac:dyDescent="0.25">
      <c r="B217" s="11"/>
      <c r="C217" s="11"/>
      <c r="D217" s="11"/>
      <c r="E217" s="11"/>
      <c r="F217" s="11"/>
    </row>
    <row r="218" spans="2:6" x14ac:dyDescent="0.25">
      <c r="B218" s="11"/>
      <c r="C218" s="11"/>
      <c r="D218" s="11"/>
      <c r="E218" s="11"/>
      <c r="F218" s="11"/>
    </row>
    <row r="219" spans="2:6" x14ac:dyDescent="0.25">
      <c r="B219" s="11"/>
      <c r="C219" s="11"/>
      <c r="D219" s="11"/>
      <c r="E219" s="11"/>
      <c r="F219" s="11"/>
    </row>
    <row r="220" spans="2:6" x14ac:dyDescent="0.25">
      <c r="B220" s="11"/>
      <c r="C220" s="11"/>
      <c r="D220" s="11"/>
      <c r="E220" s="11"/>
      <c r="F220" s="11"/>
    </row>
    <row r="221" spans="2:6" x14ac:dyDescent="0.25">
      <c r="B221" s="11"/>
      <c r="C221" s="11"/>
      <c r="D221" s="11"/>
      <c r="E221" s="11"/>
      <c r="F221" s="11"/>
    </row>
    <row r="222" spans="2:6" x14ac:dyDescent="0.25">
      <c r="B222" s="11"/>
      <c r="C222" s="11"/>
      <c r="D222" s="11"/>
      <c r="E222" s="11"/>
      <c r="F222" s="11"/>
    </row>
    <row r="223" spans="2:6" x14ac:dyDescent="0.25">
      <c r="B223" s="11"/>
      <c r="C223" s="11"/>
      <c r="D223" s="11"/>
      <c r="E223" s="11"/>
      <c r="F223" s="11"/>
    </row>
    <row r="224" spans="2:6" x14ac:dyDescent="0.25">
      <c r="B224" s="11"/>
      <c r="C224" s="11"/>
      <c r="D224" s="11"/>
      <c r="E224" s="11"/>
      <c r="F224" s="11"/>
    </row>
    <row r="225" spans="2:6" x14ac:dyDescent="0.25">
      <c r="B225" s="11"/>
      <c r="C225" s="11"/>
      <c r="D225" s="11"/>
      <c r="E225" s="11"/>
      <c r="F225" s="11"/>
    </row>
    <row r="226" spans="2:6" x14ac:dyDescent="0.25">
      <c r="B226" s="11"/>
      <c r="C226" s="11"/>
      <c r="D226" s="11"/>
      <c r="E226" s="11"/>
      <c r="F226" s="11"/>
    </row>
    <row r="227" spans="2:6" x14ac:dyDescent="0.25">
      <c r="B227" s="11"/>
      <c r="C227" s="11"/>
      <c r="D227" s="11"/>
      <c r="E227" s="11"/>
      <c r="F227" s="11"/>
    </row>
    <row r="228" spans="2:6" x14ac:dyDescent="0.25">
      <c r="B228" s="11"/>
      <c r="C228" s="11"/>
      <c r="D228" s="11"/>
      <c r="E228" s="11"/>
      <c r="F228" s="11"/>
    </row>
    <row r="229" spans="2:6" x14ac:dyDescent="0.25">
      <c r="B229" s="11"/>
      <c r="C229" s="11"/>
      <c r="D229" s="11"/>
      <c r="E229" s="11"/>
      <c r="F229" s="11"/>
    </row>
    <row r="230" spans="2:6" x14ac:dyDescent="0.25">
      <c r="B230" s="11"/>
      <c r="C230" s="11"/>
      <c r="D230" s="11"/>
      <c r="E230" s="11"/>
      <c r="F230" s="11"/>
    </row>
    <row r="231" spans="2:6" x14ac:dyDescent="0.25">
      <c r="B231" s="11"/>
      <c r="C231" s="11"/>
      <c r="D231" s="11"/>
      <c r="E231" s="11"/>
      <c r="F231" s="11"/>
    </row>
    <row r="232" spans="2:6" x14ac:dyDescent="0.25">
      <c r="B232" s="11"/>
      <c r="C232" s="11"/>
      <c r="D232" s="11"/>
      <c r="E232" s="11"/>
      <c r="F232" s="11"/>
    </row>
    <row r="233" spans="2:6" x14ac:dyDescent="0.25">
      <c r="B233" s="11"/>
      <c r="C233" s="11"/>
      <c r="D233" s="11"/>
      <c r="E233" s="11"/>
      <c r="F233" s="11"/>
    </row>
  </sheetData>
  <mergeCells count="7">
    <mergeCell ref="A1:H1"/>
    <mergeCell ref="A2:H2"/>
    <mergeCell ref="A5:A6"/>
    <mergeCell ref="B5:F6"/>
    <mergeCell ref="G5:G6"/>
    <mergeCell ref="H5:H6"/>
    <mergeCell ref="A3:H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9"/>
  <sheetViews>
    <sheetView topLeftCell="A172" workbookViewId="0">
      <selection activeCell="M4" sqref="M4"/>
    </sheetView>
  </sheetViews>
  <sheetFormatPr defaultRowHeight="15" x14ac:dyDescent="0.25"/>
  <cols>
    <col min="1" max="1" width="25.28515625" customWidth="1"/>
    <col min="2" max="2" width="5.5703125" customWidth="1"/>
    <col min="3" max="3" width="5.42578125" customWidth="1"/>
    <col min="4" max="4" width="6.7109375" customWidth="1"/>
    <col min="5" max="5" width="11.140625" customWidth="1"/>
    <col min="7" max="7" width="11.5703125" customWidth="1"/>
    <col min="8" max="8" width="11.85546875" customWidth="1"/>
  </cols>
  <sheetData>
    <row r="1" spans="1:8" x14ac:dyDescent="0.25">
      <c r="A1" s="39"/>
      <c r="B1" s="39"/>
      <c r="C1" s="19"/>
    </row>
    <row r="2" spans="1:8" x14ac:dyDescent="0.25">
      <c r="A2" s="35" t="s">
        <v>187</v>
      </c>
      <c r="B2" s="35"/>
      <c r="C2" s="35"/>
      <c r="D2" s="35"/>
      <c r="E2" s="35"/>
      <c r="F2" s="35"/>
      <c r="G2" s="35"/>
      <c r="H2" s="35"/>
    </row>
    <row r="3" spans="1:8" x14ac:dyDescent="0.25">
      <c r="A3" s="35" t="s">
        <v>190</v>
      </c>
      <c r="B3" s="35"/>
      <c r="C3" s="35"/>
      <c r="D3" s="35"/>
      <c r="E3" s="35"/>
      <c r="F3" s="35"/>
      <c r="G3" s="35"/>
      <c r="H3" s="35"/>
    </row>
    <row r="4" spans="1:8" s="18" customFormat="1" x14ac:dyDescent="0.25">
      <c r="A4" s="37" t="s">
        <v>182</v>
      </c>
      <c r="B4" s="37"/>
      <c r="C4" s="37"/>
      <c r="D4" s="37"/>
      <c r="E4" s="37"/>
      <c r="F4" s="37"/>
      <c r="G4" s="37"/>
      <c r="H4" s="37"/>
    </row>
    <row r="5" spans="1:8" s="18" customFormat="1" x14ac:dyDescent="0.25">
      <c r="A5" s="37"/>
      <c r="B5" s="37"/>
      <c r="C5" s="37"/>
      <c r="D5" s="37"/>
      <c r="E5" s="37"/>
      <c r="F5" s="37"/>
      <c r="G5" s="37"/>
      <c r="H5" s="37"/>
    </row>
    <row r="6" spans="1:8" s="18" customFormat="1" x14ac:dyDescent="0.25">
      <c r="A6" s="37"/>
      <c r="B6" s="37"/>
      <c r="C6" s="37"/>
      <c r="D6" s="37"/>
      <c r="E6" s="37"/>
      <c r="F6" s="37"/>
      <c r="G6" s="37"/>
      <c r="H6" s="37"/>
    </row>
    <row r="7" spans="1:8" ht="15" customHeight="1" x14ac:dyDescent="0.25">
      <c r="A7" s="37"/>
      <c r="B7" s="37"/>
      <c r="C7" s="37"/>
      <c r="D7" s="37"/>
      <c r="E7" s="37"/>
      <c r="F7" s="37"/>
      <c r="G7" s="37"/>
      <c r="H7" s="37"/>
    </row>
    <row r="8" spans="1:8" x14ac:dyDescent="0.25">
      <c r="A8" s="38"/>
      <c r="B8" s="38"/>
      <c r="C8" s="38"/>
      <c r="D8" s="38"/>
      <c r="E8" s="38"/>
      <c r="F8" s="38"/>
      <c r="G8" s="38"/>
      <c r="H8" s="38"/>
    </row>
    <row r="9" spans="1:8" x14ac:dyDescent="0.25">
      <c r="A9" s="36" t="s">
        <v>0</v>
      </c>
      <c r="B9" s="36" t="s">
        <v>1</v>
      </c>
      <c r="C9" s="36"/>
      <c r="D9" s="36"/>
      <c r="E9" s="36"/>
      <c r="F9" s="36"/>
      <c r="G9" s="36">
        <v>2023</v>
      </c>
      <c r="H9" s="36">
        <v>2024</v>
      </c>
    </row>
    <row r="10" spans="1:8" x14ac:dyDescent="0.25">
      <c r="A10" s="36"/>
      <c r="B10" s="36"/>
      <c r="C10" s="36"/>
      <c r="D10" s="36"/>
      <c r="E10" s="36"/>
      <c r="F10" s="36"/>
      <c r="G10" s="36"/>
      <c r="H10" s="36"/>
    </row>
    <row r="11" spans="1:8" ht="19.5" customHeight="1" x14ac:dyDescent="0.25">
      <c r="A11" s="12" t="s">
        <v>2</v>
      </c>
      <c r="B11" s="9" t="s">
        <v>3</v>
      </c>
      <c r="C11" s="9" t="s">
        <v>4</v>
      </c>
      <c r="D11" s="9" t="s">
        <v>5</v>
      </c>
      <c r="E11" s="9" t="s">
        <v>6</v>
      </c>
      <c r="F11" s="9" t="s">
        <v>7</v>
      </c>
      <c r="G11" s="31">
        <f>G12+G16+G20+G35+G36+G40+G46+G48+G54+G56</f>
        <v>33182.6</v>
      </c>
      <c r="H11" s="31">
        <f>H12+H16+H20+H35+H36+H40+H46+H48+H54+H56</f>
        <v>33202.200000000004</v>
      </c>
    </row>
    <row r="12" spans="1:8" ht="56.25" customHeight="1" x14ac:dyDescent="0.25">
      <c r="A12" s="13" t="s">
        <v>8</v>
      </c>
      <c r="B12" s="9" t="s">
        <v>3</v>
      </c>
      <c r="C12" s="9" t="s">
        <v>4</v>
      </c>
      <c r="D12" s="9" t="s">
        <v>9</v>
      </c>
      <c r="E12" s="9" t="s">
        <v>6</v>
      </c>
      <c r="F12" s="9" t="s">
        <v>7</v>
      </c>
      <c r="G12" s="31">
        <v>1538.3</v>
      </c>
      <c r="H12" s="31">
        <v>1538.3</v>
      </c>
    </row>
    <row r="13" spans="1:8" ht="29.25" customHeight="1" x14ac:dyDescent="0.25">
      <c r="A13" s="13" t="s">
        <v>10</v>
      </c>
      <c r="B13" s="8" t="s">
        <v>3</v>
      </c>
      <c r="C13" s="8" t="s">
        <v>4</v>
      </c>
      <c r="D13" s="8" t="s">
        <v>9</v>
      </c>
      <c r="E13" s="8" t="s">
        <v>6</v>
      </c>
      <c r="F13" s="8" t="s">
        <v>7</v>
      </c>
      <c r="G13" s="25">
        <f>SUM(G14:G15)</f>
        <v>1538.3</v>
      </c>
      <c r="H13" s="25">
        <f>SUM(H14:H15)</f>
        <v>1538.3</v>
      </c>
    </row>
    <row r="14" spans="1:8" ht="44.25" customHeight="1" x14ac:dyDescent="0.25">
      <c r="A14" s="13" t="s">
        <v>11</v>
      </c>
      <c r="B14" s="8" t="s">
        <v>3</v>
      </c>
      <c r="C14" s="8" t="s">
        <v>4</v>
      </c>
      <c r="D14" s="8" t="s">
        <v>9</v>
      </c>
      <c r="E14" s="8" t="s">
        <v>12</v>
      </c>
      <c r="F14" s="8" t="s">
        <v>13</v>
      </c>
      <c r="G14" s="25">
        <v>1181.5</v>
      </c>
      <c r="H14" s="25">
        <v>1181.5</v>
      </c>
    </row>
    <row r="15" spans="1:8" ht="79.5" customHeight="1" x14ac:dyDescent="0.25">
      <c r="A15" s="13" t="s">
        <v>14</v>
      </c>
      <c r="B15" s="8" t="s">
        <v>3</v>
      </c>
      <c r="C15" s="8" t="s">
        <v>4</v>
      </c>
      <c r="D15" s="8" t="s">
        <v>9</v>
      </c>
      <c r="E15" s="8" t="s">
        <v>12</v>
      </c>
      <c r="F15" s="8" t="s">
        <v>15</v>
      </c>
      <c r="G15" s="32">
        <v>356.8</v>
      </c>
      <c r="H15" s="32">
        <v>356.8</v>
      </c>
    </row>
    <row r="16" spans="1:8" ht="81.75" customHeight="1" x14ac:dyDescent="0.25">
      <c r="A16" s="13" t="s">
        <v>16</v>
      </c>
      <c r="B16" s="9" t="s">
        <v>3</v>
      </c>
      <c r="C16" s="9" t="s">
        <v>4</v>
      </c>
      <c r="D16" s="9" t="s">
        <v>17</v>
      </c>
      <c r="E16" s="9" t="s">
        <v>18</v>
      </c>
      <c r="F16" s="9" t="s">
        <v>7</v>
      </c>
      <c r="G16" s="24">
        <f>SUM(G17:G19)</f>
        <v>2120.3000000000002</v>
      </c>
      <c r="H16" s="24">
        <f>SUM(H17:H19)</f>
        <v>2120.3000000000002</v>
      </c>
    </row>
    <row r="17" spans="1:8" ht="36.75" customHeight="1" x14ac:dyDescent="0.25">
      <c r="A17" s="13" t="s">
        <v>19</v>
      </c>
      <c r="B17" s="8" t="s">
        <v>3</v>
      </c>
      <c r="C17" s="8" t="s">
        <v>4</v>
      </c>
      <c r="D17" s="8" t="s">
        <v>17</v>
      </c>
      <c r="E17" s="8" t="s">
        <v>18</v>
      </c>
      <c r="F17" s="8" t="s">
        <v>13</v>
      </c>
      <c r="G17" s="25">
        <v>1170</v>
      </c>
      <c r="H17" s="25">
        <v>1170</v>
      </c>
    </row>
    <row r="18" spans="1:8" ht="78.75" customHeight="1" x14ac:dyDescent="0.25">
      <c r="A18" s="13" t="s">
        <v>20</v>
      </c>
      <c r="B18" s="8" t="s">
        <v>3</v>
      </c>
      <c r="C18" s="8" t="s">
        <v>4</v>
      </c>
      <c r="D18" s="8" t="s">
        <v>17</v>
      </c>
      <c r="E18" s="8" t="s">
        <v>18</v>
      </c>
      <c r="F18" s="8" t="s">
        <v>15</v>
      </c>
      <c r="G18" s="32">
        <v>353.3</v>
      </c>
      <c r="H18" s="32">
        <v>353.3</v>
      </c>
    </row>
    <row r="19" spans="1:8" ht="60.75" customHeight="1" x14ac:dyDescent="0.25">
      <c r="A19" s="13" t="s">
        <v>21</v>
      </c>
      <c r="B19" s="8" t="s">
        <v>3</v>
      </c>
      <c r="C19" s="8" t="s">
        <v>4</v>
      </c>
      <c r="D19" s="8" t="s">
        <v>22</v>
      </c>
      <c r="E19" s="8" t="s">
        <v>18</v>
      </c>
      <c r="F19" s="8" t="s">
        <v>23</v>
      </c>
      <c r="G19" s="25">
        <v>597</v>
      </c>
      <c r="H19" s="25">
        <v>597</v>
      </c>
    </row>
    <row r="20" spans="1:8" ht="81.75" customHeight="1" x14ac:dyDescent="0.25">
      <c r="A20" s="12" t="s">
        <v>24</v>
      </c>
      <c r="B20" s="9" t="s">
        <v>3</v>
      </c>
      <c r="C20" s="9" t="s">
        <v>4</v>
      </c>
      <c r="D20" s="9" t="s">
        <v>25</v>
      </c>
      <c r="E20" s="9" t="s">
        <v>6</v>
      </c>
      <c r="F20" s="9" t="s">
        <v>7</v>
      </c>
      <c r="G20" s="24">
        <f>G21+G27+G31</f>
        <v>19919.899999999998</v>
      </c>
      <c r="H20" s="24">
        <f>H21+H31+H27</f>
        <v>19939.899999999998</v>
      </c>
    </row>
    <row r="21" spans="1:8" ht="96.75" customHeight="1" x14ac:dyDescent="0.25">
      <c r="A21" s="13" t="s">
        <v>26</v>
      </c>
      <c r="B21" s="8" t="s">
        <v>3</v>
      </c>
      <c r="C21" s="8" t="s">
        <v>4</v>
      </c>
      <c r="D21" s="8" t="s">
        <v>25</v>
      </c>
      <c r="E21" s="8" t="s">
        <v>12</v>
      </c>
      <c r="F21" s="8" t="s">
        <v>7</v>
      </c>
      <c r="G21" s="24">
        <f>SUM(G22:G26)</f>
        <v>19145.899999999998</v>
      </c>
      <c r="H21" s="24">
        <f>SUM(H22:H26)</f>
        <v>19145.899999999998</v>
      </c>
    </row>
    <row r="22" spans="1:8" ht="41.25" customHeight="1" x14ac:dyDescent="0.25">
      <c r="A22" s="13" t="s">
        <v>19</v>
      </c>
      <c r="B22" s="8" t="s">
        <v>3</v>
      </c>
      <c r="C22" s="8" t="s">
        <v>4</v>
      </c>
      <c r="D22" s="8" t="s">
        <v>25</v>
      </c>
      <c r="E22" s="8" t="s">
        <v>12</v>
      </c>
      <c r="F22" s="8" t="s">
        <v>13</v>
      </c>
      <c r="G22" s="25">
        <v>12241.5</v>
      </c>
      <c r="H22" s="25">
        <v>12241.5</v>
      </c>
    </row>
    <row r="23" spans="1:8" ht="92.25" customHeight="1" x14ac:dyDescent="0.25">
      <c r="A23" s="13" t="s">
        <v>20</v>
      </c>
      <c r="B23" s="8" t="s">
        <v>3</v>
      </c>
      <c r="C23" s="8" t="s">
        <v>4</v>
      </c>
      <c r="D23" s="8" t="s">
        <v>25</v>
      </c>
      <c r="E23" s="8" t="s">
        <v>12</v>
      </c>
      <c r="F23" s="8" t="s">
        <v>15</v>
      </c>
      <c r="G23" s="32">
        <v>3697</v>
      </c>
      <c r="H23" s="32">
        <v>3697</v>
      </c>
    </row>
    <row r="24" spans="1:8" ht="59.25" customHeight="1" x14ac:dyDescent="0.25">
      <c r="A24" s="13" t="s">
        <v>28</v>
      </c>
      <c r="B24" s="8" t="s">
        <v>3</v>
      </c>
      <c r="C24" s="8" t="s">
        <v>4</v>
      </c>
      <c r="D24" s="8" t="s">
        <v>25</v>
      </c>
      <c r="E24" s="8" t="s">
        <v>12</v>
      </c>
      <c r="F24" s="8" t="s">
        <v>29</v>
      </c>
      <c r="G24" s="25">
        <v>150</v>
      </c>
      <c r="H24" s="25">
        <v>150</v>
      </c>
    </row>
    <row r="25" spans="1:8" ht="61.5" customHeight="1" x14ac:dyDescent="0.25">
      <c r="A25" s="13" t="s">
        <v>30</v>
      </c>
      <c r="B25" s="8" t="s">
        <v>3</v>
      </c>
      <c r="C25" s="8" t="s">
        <v>4</v>
      </c>
      <c r="D25" s="8" t="s">
        <v>25</v>
      </c>
      <c r="E25" s="8" t="s">
        <v>12</v>
      </c>
      <c r="F25" s="8" t="s">
        <v>23</v>
      </c>
      <c r="G25" s="25">
        <v>2945.1</v>
      </c>
      <c r="H25" s="25">
        <v>2945.1</v>
      </c>
    </row>
    <row r="26" spans="1:8" ht="33.75" customHeight="1" x14ac:dyDescent="0.25">
      <c r="A26" s="13" t="s">
        <v>31</v>
      </c>
      <c r="B26" s="8" t="s">
        <v>3</v>
      </c>
      <c r="C26" s="8" t="s">
        <v>4</v>
      </c>
      <c r="D26" s="8" t="s">
        <v>25</v>
      </c>
      <c r="E26" s="8" t="s">
        <v>12</v>
      </c>
      <c r="F26" s="8" t="s">
        <v>32</v>
      </c>
      <c r="G26" s="25">
        <v>112.3</v>
      </c>
      <c r="H26" s="25">
        <v>112.3</v>
      </c>
    </row>
    <row r="27" spans="1:8" ht="60" customHeight="1" x14ac:dyDescent="0.25">
      <c r="A27" s="12" t="s">
        <v>34</v>
      </c>
      <c r="B27" s="9" t="s">
        <v>3</v>
      </c>
      <c r="C27" s="9" t="s">
        <v>4</v>
      </c>
      <c r="D27" s="9" t="s">
        <v>25</v>
      </c>
      <c r="E27" s="9" t="s">
        <v>6</v>
      </c>
      <c r="F27" s="9" t="s">
        <v>7</v>
      </c>
      <c r="G27" s="24">
        <f>G28+G29+G30</f>
        <v>387</v>
      </c>
      <c r="H27" s="24">
        <f>H28+H29+H30</f>
        <v>397</v>
      </c>
    </row>
    <row r="28" spans="1:8" ht="45.75" customHeight="1" x14ac:dyDescent="0.25">
      <c r="A28" s="13" t="s">
        <v>33</v>
      </c>
      <c r="B28" s="8" t="s">
        <v>3</v>
      </c>
      <c r="C28" s="8" t="s">
        <v>4</v>
      </c>
      <c r="D28" s="8" t="s">
        <v>25</v>
      </c>
      <c r="E28" s="8" t="s">
        <v>35</v>
      </c>
      <c r="F28" s="8" t="s">
        <v>13</v>
      </c>
      <c r="G28" s="25">
        <v>271</v>
      </c>
      <c r="H28" s="25">
        <v>271</v>
      </c>
    </row>
    <row r="29" spans="1:8" s="18" customFormat="1" ht="45.75" customHeight="1" x14ac:dyDescent="0.25">
      <c r="A29" s="13" t="s">
        <v>20</v>
      </c>
      <c r="B29" s="8" t="s">
        <v>3</v>
      </c>
      <c r="C29" s="8" t="s">
        <v>4</v>
      </c>
      <c r="D29" s="8" t="s">
        <v>25</v>
      </c>
      <c r="E29" s="8" t="s">
        <v>35</v>
      </c>
      <c r="F29" s="8" t="s">
        <v>15</v>
      </c>
      <c r="G29" s="32">
        <v>81.8</v>
      </c>
      <c r="H29" s="32">
        <v>81.8</v>
      </c>
    </row>
    <row r="30" spans="1:8" ht="81" customHeight="1" x14ac:dyDescent="0.25">
      <c r="A30" s="13" t="s">
        <v>30</v>
      </c>
      <c r="B30" s="8" t="s">
        <v>3</v>
      </c>
      <c r="C30" s="8" t="s">
        <v>4</v>
      </c>
      <c r="D30" s="8" t="s">
        <v>25</v>
      </c>
      <c r="E30" s="8" t="s">
        <v>35</v>
      </c>
      <c r="F30" s="8" t="s">
        <v>23</v>
      </c>
      <c r="G30" s="32">
        <v>34.200000000000003</v>
      </c>
      <c r="H30" s="32">
        <v>44.2</v>
      </c>
    </row>
    <row r="31" spans="1:8" ht="101.25" customHeight="1" x14ac:dyDescent="0.25">
      <c r="A31" s="12" t="s">
        <v>36</v>
      </c>
      <c r="B31" s="9" t="s">
        <v>3</v>
      </c>
      <c r="C31" s="9" t="s">
        <v>4</v>
      </c>
      <c r="D31" s="9" t="s">
        <v>25</v>
      </c>
      <c r="E31" s="9" t="s">
        <v>37</v>
      </c>
      <c r="F31" s="9" t="s">
        <v>7</v>
      </c>
      <c r="G31" s="31">
        <f>G32+G33+G34</f>
        <v>387</v>
      </c>
      <c r="H31" s="31">
        <f>H32+H33+H34</f>
        <v>397</v>
      </c>
    </row>
    <row r="32" spans="1:8" ht="53.25" customHeight="1" x14ac:dyDescent="0.25">
      <c r="A32" s="13" t="s">
        <v>33</v>
      </c>
      <c r="B32" s="8" t="s">
        <v>3</v>
      </c>
      <c r="C32" s="8" t="s">
        <v>4</v>
      </c>
      <c r="D32" s="8" t="s">
        <v>25</v>
      </c>
      <c r="E32" s="8" t="s">
        <v>37</v>
      </c>
      <c r="F32" s="8" t="s">
        <v>13</v>
      </c>
      <c r="G32" s="25">
        <v>271</v>
      </c>
      <c r="H32" s="25">
        <v>271</v>
      </c>
    </row>
    <row r="33" spans="1:8" ht="90.75" customHeight="1" x14ac:dyDescent="0.25">
      <c r="A33" s="13" t="s">
        <v>20</v>
      </c>
      <c r="B33" s="8" t="s">
        <v>3</v>
      </c>
      <c r="C33" s="8" t="s">
        <v>4</v>
      </c>
      <c r="D33" s="8" t="s">
        <v>25</v>
      </c>
      <c r="E33" s="8" t="s">
        <v>37</v>
      </c>
      <c r="F33" s="8" t="s">
        <v>15</v>
      </c>
      <c r="G33" s="32">
        <v>81.8</v>
      </c>
      <c r="H33" s="32">
        <v>81.8</v>
      </c>
    </row>
    <row r="34" spans="1:8" ht="51" customHeight="1" x14ac:dyDescent="0.25">
      <c r="A34" s="13" t="s">
        <v>30</v>
      </c>
      <c r="B34" s="8" t="s">
        <v>3</v>
      </c>
      <c r="C34" s="8" t="s">
        <v>4</v>
      </c>
      <c r="D34" s="8" t="s">
        <v>25</v>
      </c>
      <c r="E34" s="8" t="s">
        <v>37</v>
      </c>
      <c r="F34" s="8" t="s">
        <v>23</v>
      </c>
      <c r="G34" s="32">
        <v>34.200000000000003</v>
      </c>
      <c r="H34" s="32">
        <v>44.2</v>
      </c>
    </row>
    <row r="35" spans="1:8" ht="88.5" customHeight="1" x14ac:dyDescent="0.25">
      <c r="A35" s="12" t="s">
        <v>38</v>
      </c>
      <c r="B35" s="9" t="s">
        <v>3</v>
      </c>
      <c r="C35" s="9" t="s">
        <v>4</v>
      </c>
      <c r="D35" s="9" t="s">
        <v>39</v>
      </c>
      <c r="E35" s="9" t="s">
        <v>40</v>
      </c>
      <c r="F35" s="9" t="s">
        <v>23</v>
      </c>
      <c r="G35" s="24">
        <v>2.8</v>
      </c>
      <c r="H35" s="24">
        <v>2.4</v>
      </c>
    </row>
    <row r="36" spans="1:8" ht="69" customHeight="1" x14ac:dyDescent="0.25">
      <c r="A36" s="12" t="s">
        <v>41</v>
      </c>
      <c r="B36" s="9" t="s">
        <v>42</v>
      </c>
      <c r="C36" s="9" t="s">
        <v>4</v>
      </c>
      <c r="D36" s="9" t="s">
        <v>43</v>
      </c>
      <c r="E36" s="8" t="s">
        <v>12</v>
      </c>
      <c r="F36" s="9" t="s">
        <v>7</v>
      </c>
      <c r="G36" s="31">
        <f>SUM(G37:G39)</f>
        <v>4650.8999999999996</v>
      </c>
      <c r="H36" s="31">
        <f>SUM(H37:H39)</f>
        <v>4650.8999999999996</v>
      </c>
    </row>
    <row r="37" spans="1:8" ht="47.25" customHeight="1" x14ac:dyDescent="0.25">
      <c r="A37" s="13" t="s">
        <v>33</v>
      </c>
      <c r="B37" s="8" t="s">
        <v>42</v>
      </c>
      <c r="C37" s="8" t="s">
        <v>4</v>
      </c>
      <c r="D37" s="8" t="s">
        <v>43</v>
      </c>
      <c r="E37" s="8" t="s">
        <v>12</v>
      </c>
      <c r="F37" s="8" t="s">
        <v>13</v>
      </c>
      <c r="G37" s="25">
        <v>3130.5</v>
      </c>
      <c r="H37" s="25">
        <v>3130.5</v>
      </c>
    </row>
    <row r="38" spans="1:8" ht="84" customHeight="1" x14ac:dyDescent="0.25">
      <c r="A38" s="13" t="s">
        <v>20</v>
      </c>
      <c r="B38" s="8" t="s">
        <v>42</v>
      </c>
      <c r="C38" s="8" t="s">
        <v>4</v>
      </c>
      <c r="D38" s="8" t="s">
        <v>43</v>
      </c>
      <c r="E38" s="8" t="s">
        <v>12</v>
      </c>
      <c r="F38" s="8" t="s">
        <v>15</v>
      </c>
      <c r="G38" s="32">
        <v>945.4</v>
      </c>
      <c r="H38" s="32">
        <v>945.4</v>
      </c>
    </row>
    <row r="39" spans="1:8" ht="50.25" customHeight="1" x14ac:dyDescent="0.25">
      <c r="A39" s="13" t="s">
        <v>30</v>
      </c>
      <c r="B39" s="8" t="s">
        <v>42</v>
      </c>
      <c r="C39" s="8" t="s">
        <v>4</v>
      </c>
      <c r="D39" s="8" t="s">
        <v>43</v>
      </c>
      <c r="E39" s="8" t="s">
        <v>12</v>
      </c>
      <c r="F39" s="8" t="s">
        <v>23</v>
      </c>
      <c r="G39" s="32">
        <v>575</v>
      </c>
      <c r="H39" s="32">
        <v>575</v>
      </c>
    </row>
    <row r="40" spans="1:8" ht="69" customHeight="1" x14ac:dyDescent="0.25">
      <c r="A40" s="12" t="s">
        <v>44</v>
      </c>
      <c r="B40" s="9" t="s">
        <v>3</v>
      </c>
      <c r="C40" s="9" t="s">
        <v>4</v>
      </c>
      <c r="D40" s="9" t="s">
        <v>43</v>
      </c>
      <c r="E40" s="9" t="s">
        <v>45</v>
      </c>
      <c r="F40" s="9" t="s">
        <v>7</v>
      </c>
      <c r="G40" s="31">
        <f>SUM(G41:G45)</f>
        <v>916.6</v>
      </c>
      <c r="H40" s="31">
        <f>SUM(H41:H45)</f>
        <v>916.6</v>
      </c>
    </row>
    <row r="41" spans="1:8" ht="51.75" customHeight="1" x14ac:dyDescent="0.25">
      <c r="A41" s="13" t="s">
        <v>33</v>
      </c>
      <c r="B41" s="8" t="s">
        <v>3</v>
      </c>
      <c r="C41" s="8" t="s">
        <v>4</v>
      </c>
      <c r="D41" s="8" t="s">
        <v>43</v>
      </c>
      <c r="E41" s="8" t="s">
        <v>45</v>
      </c>
      <c r="F41" s="8" t="s">
        <v>13</v>
      </c>
      <c r="G41" s="25">
        <v>568.5</v>
      </c>
      <c r="H41" s="25">
        <v>568.5</v>
      </c>
    </row>
    <row r="42" spans="1:8" s="18" customFormat="1" ht="62.25" customHeight="1" x14ac:dyDescent="0.25">
      <c r="A42" s="13" t="s">
        <v>184</v>
      </c>
      <c r="B42" s="8" t="s">
        <v>3</v>
      </c>
      <c r="C42" s="8" t="s">
        <v>4</v>
      </c>
      <c r="D42" s="8" t="s">
        <v>43</v>
      </c>
      <c r="E42" s="8" t="s">
        <v>45</v>
      </c>
      <c r="F42" s="8" t="s">
        <v>27</v>
      </c>
      <c r="G42" s="25">
        <v>26.5</v>
      </c>
      <c r="H42" s="25">
        <v>26.5</v>
      </c>
    </row>
    <row r="43" spans="1:8" ht="108.75" customHeight="1" x14ac:dyDescent="0.25">
      <c r="A43" s="13" t="s">
        <v>20</v>
      </c>
      <c r="B43" s="8" t="s">
        <v>3</v>
      </c>
      <c r="C43" s="8" t="s">
        <v>4</v>
      </c>
      <c r="D43" s="8" t="s">
        <v>43</v>
      </c>
      <c r="E43" s="8" t="s">
        <v>45</v>
      </c>
      <c r="F43" s="8" t="s">
        <v>15</v>
      </c>
      <c r="G43" s="32">
        <v>171.7</v>
      </c>
      <c r="H43" s="32">
        <v>171.7</v>
      </c>
    </row>
    <row r="44" spans="1:8" ht="60.75" customHeight="1" x14ac:dyDescent="0.25">
      <c r="A44" s="13" t="s">
        <v>30</v>
      </c>
      <c r="B44" s="8" t="s">
        <v>3</v>
      </c>
      <c r="C44" s="8" t="s">
        <v>4</v>
      </c>
      <c r="D44" s="8" t="s">
        <v>43</v>
      </c>
      <c r="E44" s="8" t="s">
        <v>45</v>
      </c>
      <c r="F44" s="8" t="s">
        <v>23</v>
      </c>
      <c r="G44" s="25">
        <v>146.9</v>
      </c>
      <c r="H44" s="25">
        <v>146.9</v>
      </c>
    </row>
    <row r="45" spans="1:8" ht="35.25" customHeight="1" x14ac:dyDescent="0.25">
      <c r="A45" s="13" t="s">
        <v>31</v>
      </c>
      <c r="B45" s="8" t="s">
        <v>3</v>
      </c>
      <c r="C45" s="8" t="s">
        <v>4</v>
      </c>
      <c r="D45" s="8" t="s">
        <v>43</v>
      </c>
      <c r="E45" s="8" t="s">
        <v>45</v>
      </c>
      <c r="F45" s="8" t="s">
        <v>46</v>
      </c>
      <c r="G45" s="25">
        <v>3</v>
      </c>
      <c r="H45" s="25">
        <v>3</v>
      </c>
    </row>
    <row r="46" spans="1:8" ht="45.75" customHeight="1" x14ac:dyDescent="0.25">
      <c r="A46" s="12" t="s">
        <v>47</v>
      </c>
      <c r="B46" s="9" t="s">
        <v>3</v>
      </c>
      <c r="C46" s="9" t="s">
        <v>4</v>
      </c>
      <c r="D46" s="9" t="s">
        <v>48</v>
      </c>
      <c r="E46" s="9" t="s">
        <v>49</v>
      </c>
      <c r="F46" s="9" t="s">
        <v>7</v>
      </c>
      <c r="G46" s="31">
        <v>1200</v>
      </c>
      <c r="H46" s="31">
        <v>1200</v>
      </c>
    </row>
    <row r="47" spans="1:8" x14ac:dyDescent="0.25">
      <c r="A47" s="13" t="s">
        <v>50</v>
      </c>
      <c r="B47" s="8" t="s">
        <v>3</v>
      </c>
      <c r="C47" s="8" t="s">
        <v>4</v>
      </c>
      <c r="D47" s="8" t="s">
        <v>48</v>
      </c>
      <c r="E47" s="8" t="s">
        <v>49</v>
      </c>
      <c r="F47" s="8" t="s">
        <v>51</v>
      </c>
      <c r="G47" s="25">
        <v>1200</v>
      </c>
      <c r="H47" s="25">
        <v>1200</v>
      </c>
    </row>
    <row r="48" spans="1:8" ht="37.5" customHeight="1" x14ac:dyDescent="0.25">
      <c r="A48" s="12" t="s">
        <v>52</v>
      </c>
      <c r="B48" s="9" t="s">
        <v>3</v>
      </c>
      <c r="C48" s="9" t="s">
        <v>4</v>
      </c>
      <c r="D48" s="9" t="s">
        <v>53</v>
      </c>
      <c r="E48" s="9" t="s">
        <v>6</v>
      </c>
      <c r="F48" s="9" t="s">
        <v>7</v>
      </c>
      <c r="G48" s="24">
        <f>SUM(G49:G53)</f>
        <v>2465.4</v>
      </c>
      <c r="H48" s="24">
        <f>SUM(H49:H53)</f>
        <v>2465.4</v>
      </c>
    </row>
    <row r="49" spans="1:8" ht="53.25" customHeight="1" x14ac:dyDescent="0.25">
      <c r="A49" s="13" t="s">
        <v>54</v>
      </c>
      <c r="B49" s="8" t="s">
        <v>3</v>
      </c>
      <c r="C49" s="8" t="s">
        <v>4</v>
      </c>
      <c r="D49" s="8" t="s">
        <v>53</v>
      </c>
      <c r="E49" s="8" t="s">
        <v>55</v>
      </c>
      <c r="F49" s="8" t="s">
        <v>56</v>
      </c>
      <c r="G49" s="25">
        <v>1611.3</v>
      </c>
      <c r="H49" s="25">
        <v>1611.3</v>
      </c>
    </row>
    <row r="50" spans="1:8" ht="83.25" customHeight="1" x14ac:dyDescent="0.25">
      <c r="A50" s="13" t="s">
        <v>57</v>
      </c>
      <c r="B50" s="8" t="s">
        <v>3</v>
      </c>
      <c r="C50" s="8" t="s">
        <v>4</v>
      </c>
      <c r="D50" s="8" t="s">
        <v>53</v>
      </c>
      <c r="E50" s="8" t="s">
        <v>55</v>
      </c>
      <c r="F50" s="8" t="s">
        <v>58</v>
      </c>
      <c r="G50" s="25">
        <v>486.6</v>
      </c>
      <c r="H50" s="25">
        <v>486.6</v>
      </c>
    </row>
    <row r="51" spans="1:8" ht="63.75" customHeight="1" x14ac:dyDescent="0.25">
      <c r="A51" s="13" t="s">
        <v>28</v>
      </c>
      <c r="B51" s="8" t="s">
        <v>3</v>
      </c>
      <c r="C51" s="8" t="s">
        <v>4</v>
      </c>
      <c r="D51" s="8" t="s">
        <v>53</v>
      </c>
      <c r="E51" s="8" t="s">
        <v>55</v>
      </c>
      <c r="F51" s="8" t="s">
        <v>29</v>
      </c>
      <c r="G51" s="25"/>
      <c r="H51" s="25"/>
    </row>
    <row r="52" spans="1:8" ht="60" customHeight="1" x14ac:dyDescent="0.25">
      <c r="A52" s="13" t="s">
        <v>30</v>
      </c>
      <c r="B52" s="8" t="s">
        <v>3</v>
      </c>
      <c r="C52" s="8" t="s">
        <v>4</v>
      </c>
      <c r="D52" s="8" t="s">
        <v>53</v>
      </c>
      <c r="E52" s="8" t="s">
        <v>55</v>
      </c>
      <c r="F52" s="8" t="s">
        <v>23</v>
      </c>
      <c r="G52" s="25">
        <v>365</v>
      </c>
      <c r="H52" s="25">
        <v>365</v>
      </c>
    </row>
    <row r="53" spans="1:8" ht="30" customHeight="1" x14ac:dyDescent="0.25">
      <c r="A53" s="13" t="s">
        <v>31</v>
      </c>
      <c r="B53" s="8" t="s">
        <v>3</v>
      </c>
      <c r="C53" s="8" t="s">
        <v>4</v>
      </c>
      <c r="D53" s="8" t="s">
        <v>53</v>
      </c>
      <c r="E53" s="8" t="s">
        <v>55</v>
      </c>
      <c r="F53" s="8" t="s">
        <v>32</v>
      </c>
      <c r="G53" s="25">
        <v>2.5</v>
      </c>
      <c r="H53" s="25">
        <v>2.5</v>
      </c>
    </row>
    <row r="54" spans="1:8" ht="94.5" customHeight="1" x14ac:dyDescent="0.25">
      <c r="A54" s="14" t="s">
        <v>59</v>
      </c>
      <c r="B54" s="9" t="s">
        <v>3</v>
      </c>
      <c r="C54" s="9" t="s">
        <v>4</v>
      </c>
      <c r="D54" s="9" t="s">
        <v>53</v>
      </c>
      <c r="E54" s="9" t="s">
        <v>60</v>
      </c>
      <c r="F54" s="9" t="s">
        <v>7</v>
      </c>
      <c r="G54" s="24">
        <v>368.4</v>
      </c>
      <c r="H54" s="24">
        <v>368.4</v>
      </c>
    </row>
    <row r="55" spans="1:8" ht="48" customHeight="1" x14ac:dyDescent="0.25">
      <c r="A55" s="13" t="s">
        <v>30</v>
      </c>
      <c r="B55" s="8" t="s">
        <v>3</v>
      </c>
      <c r="C55" s="8" t="s">
        <v>4</v>
      </c>
      <c r="D55" s="8" t="s">
        <v>53</v>
      </c>
      <c r="E55" s="8" t="s">
        <v>60</v>
      </c>
      <c r="F55" s="8" t="s">
        <v>23</v>
      </c>
      <c r="G55" s="25">
        <v>368.4</v>
      </c>
      <c r="H55" s="25">
        <v>368.4</v>
      </c>
    </row>
    <row r="56" spans="1:8" ht="43.5" customHeight="1" x14ac:dyDescent="0.25">
      <c r="A56" s="12" t="s">
        <v>159</v>
      </c>
      <c r="B56" s="9" t="s">
        <v>3</v>
      </c>
      <c r="C56" s="9" t="s">
        <v>4</v>
      </c>
      <c r="D56" s="9" t="s">
        <v>53</v>
      </c>
      <c r="E56" s="9" t="s">
        <v>160</v>
      </c>
      <c r="F56" s="9" t="s">
        <v>23</v>
      </c>
      <c r="G56" s="24"/>
      <c r="H56" s="24"/>
    </row>
    <row r="57" spans="1:8" ht="57.75" customHeight="1" x14ac:dyDescent="0.25">
      <c r="A57" s="15" t="s">
        <v>63</v>
      </c>
      <c r="B57" s="9" t="s">
        <v>3</v>
      </c>
      <c r="C57" s="9" t="s">
        <v>17</v>
      </c>
      <c r="D57" s="9" t="s">
        <v>5</v>
      </c>
      <c r="E57" s="9" t="s">
        <v>6</v>
      </c>
      <c r="F57" s="9" t="s">
        <v>7</v>
      </c>
      <c r="G57" s="31">
        <f>G58+G61+G67</f>
        <v>5598.3</v>
      </c>
      <c r="H57" s="31">
        <f>H58+H61+H67</f>
        <v>5598.3</v>
      </c>
    </row>
    <row r="58" spans="1:8" ht="87" customHeight="1" x14ac:dyDescent="0.25">
      <c r="A58" s="12" t="s">
        <v>64</v>
      </c>
      <c r="B58" s="9" t="s">
        <v>3</v>
      </c>
      <c r="C58" s="9" t="s">
        <v>17</v>
      </c>
      <c r="D58" s="9" t="s">
        <v>65</v>
      </c>
      <c r="E58" s="9" t="s">
        <v>6</v>
      </c>
      <c r="F58" s="9" t="s">
        <v>7</v>
      </c>
      <c r="G58" s="24">
        <f>SUM(G59:G60)</f>
        <v>976.19999999999993</v>
      </c>
      <c r="H58" s="24">
        <f>SUM(H59:H60)</f>
        <v>976.19999999999993</v>
      </c>
    </row>
    <row r="59" spans="1:8" ht="54.75" customHeight="1" x14ac:dyDescent="0.25">
      <c r="A59" s="13" t="s">
        <v>33</v>
      </c>
      <c r="B59" s="8" t="s">
        <v>3</v>
      </c>
      <c r="C59" s="8" t="s">
        <v>17</v>
      </c>
      <c r="D59" s="8" t="s">
        <v>65</v>
      </c>
      <c r="E59" s="8" t="s">
        <v>66</v>
      </c>
      <c r="F59" s="8" t="s">
        <v>13</v>
      </c>
      <c r="G59" s="25">
        <v>749.8</v>
      </c>
      <c r="H59" s="25">
        <v>749.8</v>
      </c>
    </row>
    <row r="60" spans="1:8" ht="96.75" customHeight="1" x14ac:dyDescent="0.25">
      <c r="A60" s="13" t="s">
        <v>20</v>
      </c>
      <c r="B60" s="8" t="s">
        <v>3</v>
      </c>
      <c r="C60" s="8" t="s">
        <v>17</v>
      </c>
      <c r="D60" s="8" t="s">
        <v>65</v>
      </c>
      <c r="E60" s="8" t="s">
        <v>66</v>
      </c>
      <c r="F60" s="8" t="s">
        <v>15</v>
      </c>
      <c r="G60" s="25">
        <v>226.4</v>
      </c>
      <c r="H60" s="25">
        <v>226.4</v>
      </c>
    </row>
    <row r="61" spans="1:8" ht="31.5" customHeight="1" x14ac:dyDescent="0.25">
      <c r="A61" s="12" t="s">
        <v>67</v>
      </c>
      <c r="B61" s="9" t="s">
        <v>3</v>
      </c>
      <c r="C61" s="9" t="s">
        <v>17</v>
      </c>
      <c r="D61" s="9" t="s">
        <v>68</v>
      </c>
      <c r="E61" s="9" t="s">
        <v>69</v>
      </c>
      <c r="F61" s="9" t="s">
        <v>7</v>
      </c>
      <c r="G61" s="24">
        <f>SUM(G62:G66)</f>
        <v>4322.1000000000004</v>
      </c>
      <c r="H61" s="24">
        <f>SUM(H62:H66)</f>
        <v>4322.1000000000004</v>
      </c>
    </row>
    <row r="62" spans="1:8" ht="42.75" customHeight="1" x14ac:dyDescent="0.25">
      <c r="A62" s="13" t="s">
        <v>54</v>
      </c>
      <c r="B62" s="8" t="s">
        <v>3</v>
      </c>
      <c r="C62" s="8" t="s">
        <v>17</v>
      </c>
      <c r="D62" s="8" t="s">
        <v>68</v>
      </c>
      <c r="E62" s="8" t="s">
        <v>70</v>
      </c>
      <c r="F62" s="8" t="s">
        <v>56</v>
      </c>
      <c r="G62" s="25">
        <v>2989.3</v>
      </c>
      <c r="H62" s="25">
        <v>2989.3</v>
      </c>
    </row>
    <row r="63" spans="1:8" ht="62.25" customHeight="1" x14ac:dyDescent="0.25">
      <c r="A63" s="13" t="s">
        <v>103</v>
      </c>
      <c r="B63" s="8" t="s">
        <v>3</v>
      </c>
      <c r="C63" s="8" t="s">
        <v>17</v>
      </c>
      <c r="D63" s="8" t="s">
        <v>68</v>
      </c>
      <c r="E63" s="8" t="s">
        <v>70</v>
      </c>
      <c r="F63" s="8" t="s">
        <v>104</v>
      </c>
      <c r="G63" s="25"/>
      <c r="H63" s="25"/>
    </row>
    <row r="64" spans="1:8" ht="70.5" customHeight="1" x14ac:dyDescent="0.25">
      <c r="A64" s="13" t="s">
        <v>57</v>
      </c>
      <c r="B64" s="8" t="s">
        <v>3</v>
      </c>
      <c r="C64" s="8" t="s">
        <v>17</v>
      </c>
      <c r="D64" s="8" t="s">
        <v>68</v>
      </c>
      <c r="E64" s="8" t="s">
        <v>70</v>
      </c>
      <c r="F64" s="8" t="s">
        <v>58</v>
      </c>
      <c r="G64" s="25">
        <v>902.8</v>
      </c>
      <c r="H64" s="25">
        <v>902.8</v>
      </c>
    </row>
    <row r="65" spans="1:11" ht="72" customHeight="1" x14ac:dyDescent="0.25">
      <c r="A65" s="13" t="s">
        <v>96</v>
      </c>
      <c r="B65" s="8" t="s">
        <v>3</v>
      </c>
      <c r="C65" s="8" t="s">
        <v>17</v>
      </c>
      <c r="D65" s="8" t="s">
        <v>68</v>
      </c>
      <c r="E65" s="8" t="s">
        <v>70</v>
      </c>
      <c r="F65" s="8" t="s">
        <v>29</v>
      </c>
      <c r="G65" s="25"/>
      <c r="H65" s="25"/>
    </row>
    <row r="66" spans="1:11" ht="56.25" customHeight="1" x14ac:dyDescent="0.25">
      <c r="A66" s="13" t="s">
        <v>30</v>
      </c>
      <c r="B66" s="8" t="s">
        <v>3</v>
      </c>
      <c r="C66" s="8" t="s">
        <v>17</v>
      </c>
      <c r="D66" s="8" t="s">
        <v>68</v>
      </c>
      <c r="E66" s="8" t="s">
        <v>70</v>
      </c>
      <c r="F66" s="8" t="s">
        <v>23</v>
      </c>
      <c r="G66" s="25">
        <v>430</v>
      </c>
      <c r="H66" s="25">
        <v>430</v>
      </c>
    </row>
    <row r="67" spans="1:11" s="18" customFormat="1" ht="30" customHeight="1" x14ac:dyDescent="0.25">
      <c r="A67" s="12" t="s">
        <v>175</v>
      </c>
      <c r="B67" s="9" t="s">
        <v>3</v>
      </c>
      <c r="C67" s="9" t="s">
        <v>17</v>
      </c>
      <c r="D67" s="9" t="s">
        <v>68</v>
      </c>
      <c r="E67" s="9" t="s">
        <v>176</v>
      </c>
      <c r="F67" s="9" t="s">
        <v>23</v>
      </c>
      <c r="G67" s="24">
        <v>300</v>
      </c>
      <c r="H67" s="24">
        <v>300</v>
      </c>
    </row>
    <row r="68" spans="1:11" ht="25.5" customHeight="1" x14ac:dyDescent="0.25">
      <c r="A68" s="12" t="s">
        <v>71</v>
      </c>
      <c r="B68" s="9" t="s">
        <v>7</v>
      </c>
      <c r="C68" s="9" t="s">
        <v>25</v>
      </c>
      <c r="D68" s="9" t="s">
        <v>5</v>
      </c>
      <c r="E68" s="9" t="s">
        <v>6</v>
      </c>
      <c r="F68" s="9" t="s">
        <v>7</v>
      </c>
      <c r="G68" s="24">
        <f>G69+G72</f>
        <v>7160.9</v>
      </c>
      <c r="H68" s="24">
        <f>H69+H72</f>
        <v>7160.9</v>
      </c>
    </row>
    <row r="69" spans="1:11" x14ac:dyDescent="0.25">
      <c r="A69" s="12" t="s">
        <v>72</v>
      </c>
      <c r="B69" s="9" t="s">
        <v>3</v>
      </c>
      <c r="C69" s="9" t="s">
        <v>25</v>
      </c>
      <c r="D69" s="9" t="s">
        <v>65</v>
      </c>
      <c r="E69" s="9" t="s">
        <v>6</v>
      </c>
      <c r="F69" s="9" t="s">
        <v>7</v>
      </c>
      <c r="G69" s="24">
        <f>G70+G71</f>
        <v>4842.8999999999996</v>
      </c>
      <c r="H69" s="24">
        <v>4842.8999999999996</v>
      </c>
    </row>
    <row r="70" spans="1:11" ht="44.25" customHeight="1" x14ac:dyDescent="0.25">
      <c r="A70" s="13" t="s">
        <v>73</v>
      </c>
      <c r="B70" s="8" t="s">
        <v>3</v>
      </c>
      <c r="C70" s="8" t="s">
        <v>25</v>
      </c>
      <c r="D70" s="8" t="s">
        <v>65</v>
      </c>
      <c r="E70" s="8" t="s">
        <v>74</v>
      </c>
      <c r="F70" s="8" t="s">
        <v>23</v>
      </c>
      <c r="G70" s="32">
        <v>4842.8999999999996</v>
      </c>
      <c r="H70" s="32">
        <v>4842.8999999999996</v>
      </c>
      <c r="K70" t="s">
        <v>185</v>
      </c>
    </row>
    <row r="71" spans="1:11" s="18" customFormat="1" ht="49.5" customHeight="1" x14ac:dyDescent="0.25">
      <c r="A71" s="23" t="s">
        <v>158</v>
      </c>
      <c r="B71" s="8" t="s">
        <v>3</v>
      </c>
      <c r="C71" s="8" t="s">
        <v>25</v>
      </c>
      <c r="D71" s="8" t="s">
        <v>65</v>
      </c>
      <c r="E71" s="8" t="s">
        <v>76</v>
      </c>
      <c r="F71" s="8" t="s">
        <v>75</v>
      </c>
      <c r="G71" s="32"/>
      <c r="H71" s="32"/>
    </row>
    <row r="72" spans="1:11" ht="32.25" customHeight="1" x14ac:dyDescent="0.25">
      <c r="A72" s="12" t="s">
        <v>77</v>
      </c>
      <c r="B72" s="9" t="s">
        <v>3</v>
      </c>
      <c r="C72" s="9" t="s">
        <v>25</v>
      </c>
      <c r="D72" s="9" t="s">
        <v>78</v>
      </c>
      <c r="E72" s="9" t="s">
        <v>6</v>
      </c>
      <c r="F72" s="9" t="s">
        <v>7</v>
      </c>
      <c r="G72" s="24">
        <f>SUM(G73:G75)</f>
        <v>2318</v>
      </c>
      <c r="H72" s="24">
        <f>SUM(H73:H75)</f>
        <v>2318</v>
      </c>
      <c r="I72" s="5">
        <f>SUM(I73:I75)</f>
        <v>0</v>
      </c>
    </row>
    <row r="73" spans="1:11" ht="28.5" customHeight="1" x14ac:dyDescent="0.25">
      <c r="A73" s="13" t="s">
        <v>54</v>
      </c>
      <c r="B73" s="8" t="s">
        <v>3</v>
      </c>
      <c r="C73" s="8" t="s">
        <v>25</v>
      </c>
      <c r="D73" s="8" t="s">
        <v>78</v>
      </c>
      <c r="E73" s="8" t="s">
        <v>79</v>
      </c>
      <c r="F73" s="8" t="s">
        <v>56</v>
      </c>
      <c r="G73" s="25">
        <v>1473.1</v>
      </c>
      <c r="H73" s="25">
        <v>1473.1</v>
      </c>
    </row>
    <row r="74" spans="1:11" ht="92.25" customHeight="1" x14ac:dyDescent="0.25">
      <c r="A74" s="13" t="s">
        <v>57</v>
      </c>
      <c r="B74" s="8" t="s">
        <v>3</v>
      </c>
      <c r="C74" s="8" t="s">
        <v>25</v>
      </c>
      <c r="D74" s="8" t="s">
        <v>78</v>
      </c>
      <c r="E74" s="8" t="s">
        <v>79</v>
      </c>
      <c r="F74" s="8" t="s">
        <v>58</v>
      </c>
      <c r="G74" s="25">
        <v>444.9</v>
      </c>
      <c r="H74" s="25">
        <v>444.9</v>
      </c>
    </row>
    <row r="75" spans="1:11" ht="51.75" customHeight="1" x14ac:dyDescent="0.25">
      <c r="A75" s="13" t="s">
        <v>30</v>
      </c>
      <c r="B75" s="8" t="s">
        <v>3</v>
      </c>
      <c r="C75" s="8" t="s">
        <v>25</v>
      </c>
      <c r="D75" s="8" t="s">
        <v>78</v>
      </c>
      <c r="E75" s="8" t="s">
        <v>79</v>
      </c>
      <c r="F75" s="8" t="s">
        <v>23</v>
      </c>
      <c r="G75" s="25">
        <v>400</v>
      </c>
      <c r="H75" s="25">
        <v>400</v>
      </c>
    </row>
    <row r="76" spans="1:11" ht="18.75" customHeight="1" x14ac:dyDescent="0.25">
      <c r="A76" s="12" t="s">
        <v>80</v>
      </c>
      <c r="B76" s="9" t="s">
        <v>7</v>
      </c>
      <c r="C76" s="9" t="s">
        <v>39</v>
      </c>
      <c r="D76" s="9" t="s">
        <v>5</v>
      </c>
      <c r="E76" s="9" t="s">
        <v>6</v>
      </c>
      <c r="F76" s="9" t="s">
        <v>7</v>
      </c>
      <c r="G76" s="24">
        <f>G77+G79+G91</f>
        <v>81915.100000000006</v>
      </c>
      <c r="H76" s="24">
        <f>H77+H79+H91</f>
        <v>80940.899999999994</v>
      </c>
    </row>
    <row r="77" spans="1:11" ht="15" customHeight="1" x14ac:dyDescent="0.25">
      <c r="A77" s="12" t="s">
        <v>81</v>
      </c>
      <c r="B77" s="9" t="s">
        <v>3</v>
      </c>
      <c r="C77" s="9" t="s">
        <v>39</v>
      </c>
      <c r="D77" s="9" t="s">
        <v>4</v>
      </c>
      <c r="E77" s="9" t="s">
        <v>6</v>
      </c>
      <c r="F77" s="9" t="s">
        <v>7</v>
      </c>
      <c r="G77" s="24">
        <v>1800</v>
      </c>
      <c r="H77" s="24">
        <v>1800</v>
      </c>
    </row>
    <row r="78" spans="1:11" ht="59.25" customHeight="1" x14ac:dyDescent="0.25">
      <c r="A78" s="13" t="s">
        <v>30</v>
      </c>
      <c r="B78" s="8" t="s">
        <v>3</v>
      </c>
      <c r="C78" s="8" t="s">
        <v>39</v>
      </c>
      <c r="D78" s="8" t="s">
        <v>4</v>
      </c>
      <c r="E78" s="8" t="s">
        <v>82</v>
      </c>
      <c r="F78" s="8" t="s">
        <v>23</v>
      </c>
      <c r="G78" s="25">
        <v>1800</v>
      </c>
      <c r="H78" s="25">
        <v>1800</v>
      </c>
    </row>
    <row r="79" spans="1:11" ht="24.75" customHeight="1" x14ac:dyDescent="0.25">
      <c r="A79" s="12" t="s">
        <v>83</v>
      </c>
      <c r="B79" s="9" t="s">
        <v>3</v>
      </c>
      <c r="C79" s="9" t="s">
        <v>39</v>
      </c>
      <c r="D79" s="9" t="s">
        <v>17</v>
      </c>
      <c r="E79" s="9" t="s">
        <v>6</v>
      </c>
      <c r="F79" s="9" t="s">
        <v>7</v>
      </c>
      <c r="G79" s="31">
        <f>G80+G83+G85+G87+G89+G90</f>
        <v>61744</v>
      </c>
      <c r="H79" s="31">
        <f>H80+H83+H85+H87+H89+H90</f>
        <v>60769.8</v>
      </c>
    </row>
    <row r="80" spans="1:11" ht="29.25" customHeight="1" x14ac:dyDescent="0.25">
      <c r="A80" s="13" t="s">
        <v>84</v>
      </c>
      <c r="B80" s="9" t="s">
        <v>3</v>
      </c>
      <c r="C80" s="9" t="s">
        <v>39</v>
      </c>
      <c r="D80" s="9" t="s">
        <v>17</v>
      </c>
      <c r="E80" s="9" t="s">
        <v>85</v>
      </c>
      <c r="F80" s="9" t="s">
        <v>7</v>
      </c>
      <c r="G80" s="24">
        <f>G81+G82</f>
        <v>4000</v>
      </c>
      <c r="H80" s="24">
        <v>4000</v>
      </c>
    </row>
    <row r="81" spans="1:8" ht="64.5" customHeight="1" x14ac:dyDescent="0.25">
      <c r="A81" s="13" t="s">
        <v>30</v>
      </c>
      <c r="B81" s="8" t="s">
        <v>3</v>
      </c>
      <c r="C81" s="8" t="s">
        <v>39</v>
      </c>
      <c r="D81" s="8" t="s">
        <v>17</v>
      </c>
      <c r="E81" s="8" t="s">
        <v>85</v>
      </c>
      <c r="F81" s="8" t="s">
        <v>23</v>
      </c>
      <c r="G81" s="25">
        <v>1200</v>
      </c>
      <c r="H81" s="25">
        <v>1200</v>
      </c>
    </row>
    <row r="82" spans="1:8" s="18" customFormat="1" ht="27" customHeight="1" x14ac:dyDescent="0.25">
      <c r="A82" s="13" t="s">
        <v>178</v>
      </c>
      <c r="B82" s="8" t="s">
        <v>3</v>
      </c>
      <c r="C82" s="8" t="s">
        <v>39</v>
      </c>
      <c r="D82" s="8" t="s">
        <v>17</v>
      </c>
      <c r="E82" s="8" t="s">
        <v>85</v>
      </c>
      <c r="F82" s="8" t="s">
        <v>177</v>
      </c>
      <c r="G82" s="25">
        <v>2800</v>
      </c>
      <c r="H82" s="25">
        <v>2800</v>
      </c>
    </row>
    <row r="83" spans="1:8" ht="24" customHeight="1" x14ac:dyDescent="0.25">
      <c r="A83" s="13" t="s">
        <v>86</v>
      </c>
      <c r="B83" s="9" t="s">
        <v>3</v>
      </c>
      <c r="C83" s="9" t="s">
        <v>39</v>
      </c>
      <c r="D83" s="9" t="s">
        <v>17</v>
      </c>
      <c r="E83" s="9" t="s">
        <v>87</v>
      </c>
      <c r="F83" s="9" t="s">
        <v>7</v>
      </c>
      <c r="G83" s="24">
        <v>2000</v>
      </c>
      <c r="H83" s="24">
        <v>2000</v>
      </c>
    </row>
    <row r="84" spans="1:8" ht="55.5" customHeight="1" x14ac:dyDescent="0.25">
      <c r="A84" s="13" t="s">
        <v>30</v>
      </c>
      <c r="B84" s="8" t="s">
        <v>3</v>
      </c>
      <c r="C84" s="8" t="s">
        <v>39</v>
      </c>
      <c r="D84" s="8" t="s">
        <v>17</v>
      </c>
      <c r="E84" s="8" t="s">
        <v>87</v>
      </c>
      <c r="F84" s="8" t="s">
        <v>23</v>
      </c>
      <c r="G84" s="25">
        <v>2000</v>
      </c>
      <c r="H84" s="25">
        <v>2000</v>
      </c>
    </row>
    <row r="85" spans="1:8" ht="36" customHeight="1" x14ac:dyDescent="0.25">
      <c r="A85" s="13" t="s">
        <v>88</v>
      </c>
      <c r="B85" s="9" t="s">
        <v>3</v>
      </c>
      <c r="C85" s="9" t="s">
        <v>39</v>
      </c>
      <c r="D85" s="9" t="s">
        <v>17</v>
      </c>
      <c r="E85" s="9" t="s">
        <v>89</v>
      </c>
      <c r="F85" s="9" t="s">
        <v>7</v>
      </c>
      <c r="G85" s="31">
        <v>170</v>
      </c>
      <c r="H85" s="31">
        <v>170</v>
      </c>
    </row>
    <row r="86" spans="1:8" ht="48.75" customHeight="1" x14ac:dyDescent="0.25">
      <c r="A86" s="13" t="s">
        <v>30</v>
      </c>
      <c r="B86" s="8" t="s">
        <v>3</v>
      </c>
      <c r="C86" s="8" t="s">
        <v>39</v>
      </c>
      <c r="D86" s="8" t="s">
        <v>17</v>
      </c>
      <c r="E86" s="8" t="s">
        <v>89</v>
      </c>
      <c r="F86" s="8" t="s">
        <v>23</v>
      </c>
      <c r="G86" s="32">
        <v>170</v>
      </c>
      <c r="H86" s="32">
        <v>170</v>
      </c>
    </row>
    <row r="87" spans="1:8" ht="53.25" customHeight="1" x14ac:dyDescent="0.25">
      <c r="A87" s="13" t="s">
        <v>90</v>
      </c>
      <c r="B87" s="9" t="s">
        <v>3</v>
      </c>
      <c r="C87" s="9" t="s">
        <v>39</v>
      </c>
      <c r="D87" s="9" t="s">
        <v>17</v>
      </c>
      <c r="E87" s="9" t="s">
        <v>91</v>
      </c>
      <c r="F87" s="9" t="s">
        <v>7</v>
      </c>
      <c r="G87" s="24">
        <v>10000</v>
      </c>
      <c r="H87" s="24">
        <v>10000</v>
      </c>
    </row>
    <row r="88" spans="1:8" ht="54" customHeight="1" x14ac:dyDescent="0.25">
      <c r="A88" s="13" t="s">
        <v>30</v>
      </c>
      <c r="B88" s="8" t="s">
        <v>3</v>
      </c>
      <c r="C88" s="8" t="s">
        <v>39</v>
      </c>
      <c r="D88" s="8" t="s">
        <v>17</v>
      </c>
      <c r="E88" s="8" t="s">
        <v>91</v>
      </c>
      <c r="F88" s="8" t="s">
        <v>23</v>
      </c>
      <c r="G88" s="25">
        <v>10000</v>
      </c>
      <c r="H88" s="32">
        <v>10000</v>
      </c>
    </row>
    <row r="89" spans="1:8" s="18" customFormat="1" ht="32.25" customHeight="1" x14ac:dyDescent="0.25">
      <c r="A89" s="12" t="s">
        <v>165</v>
      </c>
      <c r="B89" s="9" t="s">
        <v>3</v>
      </c>
      <c r="C89" s="9" t="s">
        <v>39</v>
      </c>
      <c r="D89" s="9" t="s">
        <v>17</v>
      </c>
      <c r="E89" s="9" t="s">
        <v>93</v>
      </c>
      <c r="F89" s="9" t="s">
        <v>75</v>
      </c>
      <c r="G89" s="24">
        <v>500</v>
      </c>
      <c r="H89" s="31">
        <v>500</v>
      </c>
    </row>
    <row r="90" spans="1:8" ht="91.5" customHeight="1" x14ac:dyDescent="0.25">
      <c r="A90" s="12" t="s">
        <v>92</v>
      </c>
      <c r="B90" s="9" t="s">
        <v>3</v>
      </c>
      <c r="C90" s="9" t="s">
        <v>39</v>
      </c>
      <c r="D90" s="9" t="s">
        <v>17</v>
      </c>
      <c r="E90" s="9" t="s">
        <v>93</v>
      </c>
      <c r="F90" s="9" t="s">
        <v>75</v>
      </c>
      <c r="G90" s="24">
        <v>45074</v>
      </c>
      <c r="H90" s="24">
        <v>44099.8</v>
      </c>
    </row>
    <row r="91" spans="1:8" ht="21" customHeight="1" x14ac:dyDescent="0.25">
      <c r="A91" s="12" t="s">
        <v>94</v>
      </c>
      <c r="B91" s="9" t="s">
        <v>3</v>
      </c>
      <c r="C91" s="9" t="s">
        <v>39</v>
      </c>
      <c r="D91" s="9" t="s">
        <v>39</v>
      </c>
      <c r="E91" s="9" t="s">
        <v>6</v>
      </c>
      <c r="F91" s="9" t="s">
        <v>7</v>
      </c>
      <c r="G91" s="24">
        <f>SUM(G92:G97)</f>
        <v>18371.099999999999</v>
      </c>
      <c r="H91" s="24">
        <f>SUM(H92:H97)</f>
        <v>18371.099999999999</v>
      </c>
    </row>
    <row r="92" spans="1:8" ht="33.75" customHeight="1" x14ac:dyDescent="0.25">
      <c r="A92" s="13" t="s">
        <v>54</v>
      </c>
      <c r="B92" s="8" t="s">
        <v>3</v>
      </c>
      <c r="C92" s="8" t="s">
        <v>39</v>
      </c>
      <c r="D92" s="8" t="s">
        <v>39</v>
      </c>
      <c r="E92" s="8" t="s">
        <v>95</v>
      </c>
      <c r="F92" s="8" t="s">
        <v>56</v>
      </c>
      <c r="G92" s="25">
        <v>12109.9</v>
      </c>
      <c r="H92" s="25">
        <v>12109.9</v>
      </c>
    </row>
    <row r="93" spans="1:8" ht="79.5" customHeight="1" x14ac:dyDescent="0.25">
      <c r="A93" s="13" t="s">
        <v>57</v>
      </c>
      <c r="B93" s="8" t="s">
        <v>3</v>
      </c>
      <c r="C93" s="8" t="s">
        <v>39</v>
      </c>
      <c r="D93" s="8" t="s">
        <v>39</v>
      </c>
      <c r="E93" s="8" t="s">
        <v>95</v>
      </c>
      <c r="F93" s="8" t="s">
        <v>58</v>
      </c>
      <c r="G93" s="25">
        <v>3657.2</v>
      </c>
      <c r="H93" s="25">
        <v>3657.2</v>
      </c>
    </row>
    <row r="94" spans="1:8" ht="71.25" customHeight="1" x14ac:dyDescent="0.25">
      <c r="A94" s="13" t="s">
        <v>96</v>
      </c>
      <c r="B94" s="8" t="s">
        <v>3</v>
      </c>
      <c r="C94" s="8" t="s">
        <v>39</v>
      </c>
      <c r="D94" s="8" t="s">
        <v>39</v>
      </c>
      <c r="E94" s="8" t="s">
        <v>95</v>
      </c>
      <c r="F94" s="8" t="s">
        <v>29</v>
      </c>
      <c r="G94" s="25">
        <v>22</v>
      </c>
      <c r="H94" s="25">
        <v>22</v>
      </c>
    </row>
    <row r="95" spans="1:8" ht="42.75" customHeight="1" x14ac:dyDescent="0.25">
      <c r="A95" s="13" t="s">
        <v>30</v>
      </c>
      <c r="B95" s="8" t="s">
        <v>3</v>
      </c>
      <c r="C95" s="8" t="s">
        <v>39</v>
      </c>
      <c r="D95" s="8" t="s">
        <v>39</v>
      </c>
      <c r="E95" s="8" t="s">
        <v>95</v>
      </c>
      <c r="F95" s="8" t="s">
        <v>23</v>
      </c>
      <c r="G95" s="25">
        <v>1562</v>
      </c>
      <c r="H95" s="25">
        <v>1562</v>
      </c>
    </row>
    <row r="96" spans="1:8" s="18" customFormat="1" ht="30.75" customHeight="1" x14ac:dyDescent="0.25">
      <c r="A96" s="13" t="s">
        <v>178</v>
      </c>
      <c r="B96" s="8" t="s">
        <v>3</v>
      </c>
      <c r="C96" s="8" t="s">
        <v>39</v>
      </c>
      <c r="D96" s="8" t="s">
        <v>39</v>
      </c>
      <c r="E96" s="8" t="s">
        <v>95</v>
      </c>
      <c r="F96" s="8" t="s">
        <v>177</v>
      </c>
      <c r="G96" s="25">
        <v>1000</v>
      </c>
      <c r="H96" s="25">
        <v>1000</v>
      </c>
    </row>
    <row r="97" spans="1:8" s="18" customFormat="1" ht="42.75" customHeight="1" x14ac:dyDescent="0.25">
      <c r="A97" s="13" t="s">
        <v>31</v>
      </c>
      <c r="B97" s="8" t="s">
        <v>3</v>
      </c>
      <c r="C97" s="8" t="s">
        <v>39</v>
      </c>
      <c r="D97" s="8" t="s">
        <v>39</v>
      </c>
      <c r="E97" s="8" t="s">
        <v>95</v>
      </c>
      <c r="F97" s="8" t="s">
        <v>32</v>
      </c>
      <c r="G97" s="25">
        <v>20</v>
      </c>
      <c r="H97" s="25">
        <v>20</v>
      </c>
    </row>
    <row r="98" spans="1:8" ht="20.25" customHeight="1" x14ac:dyDescent="0.25">
      <c r="A98" s="12" t="s">
        <v>98</v>
      </c>
      <c r="B98" s="9" t="s">
        <v>3</v>
      </c>
      <c r="C98" s="9" t="s">
        <v>99</v>
      </c>
      <c r="D98" s="9" t="s">
        <v>5</v>
      </c>
      <c r="E98" s="9" t="s">
        <v>6</v>
      </c>
      <c r="F98" s="9" t="s">
        <v>7</v>
      </c>
      <c r="G98" s="24">
        <f>G99+G108+G117+G131+G133+G137</f>
        <v>765107.6</v>
      </c>
      <c r="H98" s="24">
        <f>H99+H108+H117+H131+H133+H137</f>
        <v>765775.1</v>
      </c>
    </row>
    <row r="99" spans="1:8" ht="29.25" customHeight="1" x14ac:dyDescent="0.25">
      <c r="A99" s="12" t="s">
        <v>100</v>
      </c>
      <c r="B99" s="9" t="s">
        <v>3</v>
      </c>
      <c r="C99" s="9" t="s">
        <v>99</v>
      </c>
      <c r="D99" s="9" t="s">
        <v>4</v>
      </c>
      <c r="E99" s="9" t="s">
        <v>6</v>
      </c>
      <c r="F99" s="9" t="s">
        <v>7</v>
      </c>
      <c r="G99" s="31">
        <v>196301.4</v>
      </c>
      <c r="H99" s="31">
        <v>196301.4</v>
      </c>
    </row>
    <row r="100" spans="1:8" ht="32.25" customHeight="1" x14ac:dyDescent="0.25">
      <c r="A100" s="16" t="s">
        <v>101</v>
      </c>
      <c r="B100" s="8" t="s">
        <v>3</v>
      </c>
      <c r="C100" s="8" t="s">
        <v>99</v>
      </c>
      <c r="D100" s="8" t="s">
        <v>4</v>
      </c>
      <c r="E100" s="8" t="s">
        <v>102</v>
      </c>
      <c r="F100" s="8" t="s">
        <v>7</v>
      </c>
      <c r="G100" s="25">
        <f>SUM(G101:G107)</f>
        <v>196301.4</v>
      </c>
      <c r="H100" s="25">
        <f>SUM(H101:H107)</f>
        <v>196301.4</v>
      </c>
    </row>
    <row r="101" spans="1:8" ht="30" customHeight="1" x14ac:dyDescent="0.25">
      <c r="A101" s="13" t="s">
        <v>54</v>
      </c>
      <c r="B101" s="8" t="s">
        <v>3</v>
      </c>
      <c r="C101" s="8" t="s">
        <v>99</v>
      </c>
      <c r="D101" s="8" t="s">
        <v>4</v>
      </c>
      <c r="E101" s="8" t="s">
        <v>102</v>
      </c>
      <c r="F101" s="8" t="s">
        <v>56</v>
      </c>
      <c r="G101" s="25">
        <v>124470.7</v>
      </c>
      <c r="H101" s="25">
        <v>124470.7</v>
      </c>
    </row>
    <row r="102" spans="1:8" ht="47.25" customHeight="1" x14ac:dyDescent="0.25">
      <c r="A102" s="13" t="s">
        <v>103</v>
      </c>
      <c r="B102" s="8" t="s">
        <v>3</v>
      </c>
      <c r="C102" s="8" t="s">
        <v>99</v>
      </c>
      <c r="D102" s="8" t="s">
        <v>4</v>
      </c>
      <c r="E102" s="8" t="s">
        <v>102</v>
      </c>
      <c r="F102" s="8" t="s">
        <v>104</v>
      </c>
      <c r="G102" s="25">
        <v>56</v>
      </c>
      <c r="H102" s="25">
        <v>56</v>
      </c>
    </row>
    <row r="103" spans="1:8" ht="72" customHeight="1" x14ac:dyDescent="0.25">
      <c r="A103" s="13" t="s">
        <v>57</v>
      </c>
      <c r="B103" s="8" t="s">
        <v>3</v>
      </c>
      <c r="C103" s="8" t="s">
        <v>99</v>
      </c>
      <c r="D103" s="8" t="s">
        <v>4</v>
      </c>
      <c r="E103" s="8" t="s">
        <v>102</v>
      </c>
      <c r="F103" s="8" t="s">
        <v>58</v>
      </c>
      <c r="G103" s="32">
        <v>37590.1</v>
      </c>
      <c r="H103" s="32">
        <v>37590.1</v>
      </c>
    </row>
    <row r="104" spans="1:8" ht="60.75" customHeight="1" x14ac:dyDescent="0.25">
      <c r="A104" s="13" t="s">
        <v>28</v>
      </c>
      <c r="B104" s="8" t="s">
        <v>3</v>
      </c>
      <c r="C104" s="8" t="s">
        <v>99</v>
      </c>
      <c r="D104" s="8" t="s">
        <v>4</v>
      </c>
      <c r="E104" s="8" t="s">
        <v>102</v>
      </c>
      <c r="F104" s="8" t="s">
        <v>29</v>
      </c>
      <c r="G104" s="32">
        <v>133</v>
      </c>
      <c r="H104" s="32">
        <v>133</v>
      </c>
    </row>
    <row r="105" spans="1:8" ht="52.5" customHeight="1" x14ac:dyDescent="0.25">
      <c r="A105" s="13" t="s">
        <v>30</v>
      </c>
      <c r="B105" s="8" t="s">
        <v>3</v>
      </c>
      <c r="C105" s="8" t="s">
        <v>99</v>
      </c>
      <c r="D105" s="8" t="s">
        <v>4</v>
      </c>
      <c r="E105" s="8" t="s">
        <v>102</v>
      </c>
      <c r="F105" s="8" t="s">
        <v>23</v>
      </c>
      <c r="G105" s="32">
        <v>25019</v>
      </c>
      <c r="H105" s="32">
        <v>25019</v>
      </c>
    </row>
    <row r="106" spans="1:8" s="18" customFormat="1" ht="26.25" customHeight="1" x14ac:dyDescent="0.25">
      <c r="A106" s="13" t="s">
        <v>178</v>
      </c>
      <c r="B106" s="8" t="s">
        <v>3</v>
      </c>
      <c r="C106" s="8" t="s">
        <v>99</v>
      </c>
      <c r="D106" s="8" t="s">
        <v>4</v>
      </c>
      <c r="E106" s="8" t="s">
        <v>102</v>
      </c>
      <c r="F106" s="8" t="s">
        <v>177</v>
      </c>
      <c r="G106" s="32">
        <v>6788.5</v>
      </c>
      <c r="H106" s="32">
        <v>6788.5</v>
      </c>
    </row>
    <row r="107" spans="1:8" ht="37.5" customHeight="1" x14ac:dyDescent="0.25">
      <c r="A107" s="13" t="s">
        <v>31</v>
      </c>
      <c r="B107" s="8" t="s">
        <v>3</v>
      </c>
      <c r="C107" s="8" t="s">
        <v>99</v>
      </c>
      <c r="D107" s="8" t="s">
        <v>4</v>
      </c>
      <c r="E107" s="8" t="s">
        <v>102</v>
      </c>
      <c r="F107" s="8" t="s">
        <v>32</v>
      </c>
      <c r="G107" s="32">
        <v>2244.1</v>
      </c>
      <c r="H107" s="32">
        <v>2244.1</v>
      </c>
    </row>
    <row r="108" spans="1:8" ht="47.25" customHeight="1" x14ac:dyDescent="0.25">
      <c r="A108" s="12" t="s">
        <v>105</v>
      </c>
      <c r="B108" s="9" t="s">
        <v>3</v>
      </c>
      <c r="C108" s="9" t="s">
        <v>99</v>
      </c>
      <c r="D108" s="9" t="s">
        <v>9</v>
      </c>
      <c r="E108" s="9" t="s">
        <v>106</v>
      </c>
      <c r="F108" s="9" t="s">
        <v>7</v>
      </c>
      <c r="G108" s="24">
        <f>SUM(G109:G116)</f>
        <v>454329.89999999997</v>
      </c>
      <c r="H108" s="24">
        <f>SUM(H109:H115)</f>
        <v>454972.4</v>
      </c>
    </row>
    <row r="109" spans="1:8" ht="30" customHeight="1" x14ac:dyDescent="0.25">
      <c r="A109" s="13" t="s">
        <v>54</v>
      </c>
      <c r="B109" s="8" t="s">
        <v>3</v>
      </c>
      <c r="C109" s="8" t="s">
        <v>99</v>
      </c>
      <c r="D109" s="8" t="s">
        <v>9</v>
      </c>
      <c r="E109" s="8" t="s">
        <v>106</v>
      </c>
      <c r="F109" s="8" t="s">
        <v>56</v>
      </c>
      <c r="G109" s="25">
        <v>275842.3</v>
      </c>
      <c r="H109" s="25">
        <v>277271.40000000002</v>
      </c>
    </row>
    <row r="110" spans="1:8" ht="45.75" customHeight="1" x14ac:dyDescent="0.25">
      <c r="A110" s="13" t="s">
        <v>103</v>
      </c>
      <c r="B110" s="8" t="s">
        <v>3</v>
      </c>
      <c r="C110" s="8" t="s">
        <v>99</v>
      </c>
      <c r="D110" s="8" t="s">
        <v>9</v>
      </c>
      <c r="E110" s="8" t="s">
        <v>106</v>
      </c>
      <c r="F110" s="8" t="s">
        <v>104</v>
      </c>
      <c r="G110" s="25">
        <v>126</v>
      </c>
      <c r="H110" s="25">
        <v>126</v>
      </c>
    </row>
    <row r="111" spans="1:8" ht="82.5" customHeight="1" x14ac:dyDescent="0.25">
      <c r="A111" s="13" t="s">
        <v>57</v>
      </c>
      <c r="B111" s="8" t="s">
        <v>3</v>
      </c>
      <c r="C111" s="8" t="s">
        <v>99</v>
      </c>
      <c r="D111" s="8" t="s">
        <v>9</v>
      </c>
      <c r="E111" s="8" t="s">
        <v>106</v>
      </c>
      <c r="F111" s="8" t="s">
        <v>58</v>
      </c>
      <c r="G111" s="32">
        <v>83304.399999999994</v>
      </c>
      <c r="H111" s="32">
        <v>83736</v>
      </c>
    </row>
    <row r="112" spans="1:8" ht="54" customHeight="1" x14ac:dyDescent="0.25">
      <c r="A112" s="13" t="s">
        <v>28</v>
      </c>
      <c r="B112" s="8" t="s">
        <v>3</v>
      </c>
      <c r="C112" s="8" t="s">
        <v>99</v>
      </c>
      <c r="D112" s="8" t="s">
        <v>9</v>
      </c>
      <c r="E112" s="8" t="s">
        <v>106</v>
      </c>
      <c r="F112" s="8" t="s">
        <v>29</v>
      </c>
      <c r="G112" s="25">
        <v>89</v>
      </c>
      <c r="H112" s="25">
        <v>89</v>
      </c>
    </row>
    <row r="113" spans="1:8" ht="52.5" customHeight="1" x14ac:dyDescent="0.25">
      <c r="A113" s="13" t="s">
        <v>30</v>
      </c>
      <c r="B113" s="8" t="s">
        <v>3</v>
      </c>
      <c r="C113" s="8" t="s">
        <v>99</v>
      </c>
      <c r="D113" s="8" t="s">
        <v>9</v>
      </c>
      <c r="E113" s="8" t="s">
        <v>106</v>
      </c>
      <c r="F113" s="8" t="s">
        <v>23</v>
      </c>
      <c r="G113" s="32">
        <v>85750</v>
      </c>
      <c r="H113" s="32">
        <v>85750</v>
      </c>
    </row>
    <row r="114" spans="1:8" s="18" customFormat="1" ht="28.5" customHeight="1" x14ac:dyDescent="0.25">
      <c r="A114" s="13" t="s">
        <v>178</v>
      </c>
      <c r="B114" s="8" t="s">
        <v>3</v>
      </c>
      <c r="C114" s="8" t="s">
        <v>99</v>
      </c>
      <c r="D114" s="8" t="s">
        <v>9</v>
      </c>
      <c r="E114" s="8" t="s">
        <v>106</v>
      </c>
      <c r="F114" s="8" t="s">
        <v>177</v>
      </c>
      <c r="G114" s="32">
        <v>6000</v>
      </c>
      <c r="H114" s="32">
        <v>6000</v>
      </c>
    </row>
    <row r="115" spans="1:8" ht="35.25" customHeight="1" x14ac:dyDescent="0.25">
      <c r="A115" s="13" t="s">
        <v>31</v>
      </c>
      <c r="B115" s="8" t="s">
        <v>3</v>
      </c>
      <c r="C115" s="8" t="s">
        <v>99</v>
      </c>
      <c r="D115" s="8" t="s">
        <v>9</v>
      </c>
      <c r="E115" s="8" t="s">
        <v>106</v>
      </c>
      <c r="F115" s="8" t="s">
        <v>32</v>
      </c>
      <c r="G115" s="32">
        <v>2000</v>
      </c>
      <c r="H115" s="32">
        <v>2000</v>
      </c>
    </row>
    <row r="116" spans="1:8" s="18" customFormat="1" ht="35.25" customHeight="1" x14ac:dyDescent="0.25">
      <c r="A116" s="34" t="s">
        <v>189</v>
      </c>
      <c r="B116" s="8" t="s">
        <v>3</v>
      </c>
      <c r="C116" s="8" t="s">
        <v>99</v>
      </c>
      <c r="D116" s="8" t="s">
        <v>9</v>
      </c>
      <c r="E116" s="8" t="s">
        <v>106</v>
      </c>
      <c r="F116" s="8" t="s">
        <v>188</v>
      </c>
      <c r="G116" s="32">
        <v>1218.2</v>
      </c>
      <c r="H116" s="32"/>
    </row>
    <row r="117" spans="1:8" ht="46.5" customHeight="1" x14ac:dyDescent="0.25">
      <c r="A117" s="12" t="s">
        <v>107</v>
      </c>
      <c r="B117" s="8" t="s">
        <v>3</v>
      </c>
      <c r="C117" s="8" t="s">
        <v>99</v>
      </c>
      <c r="D117" s="8" t="s">
        <v>17</v>
      </c>
      <c r="E117" s="8" t="s">
        <v>6</v>
      </c>
      <c r="F117" s="8" t="s">
        <v>7</v>
      </c>
      <c r="G117" s="31">
        <f>G118+G119+G120+G121+G122+G123+G124+G125+G126+G127+G128+G129+G130+G131+G133+G137</f>
        <v>104812.70000000003</v>
      </c>
      <c r="H117" s="31">
        <f>H118+H119+H120+H121+H122+H123+H124+H125+H126+H127+H128+H129+H130+H131+H133+H137</f>
        <v>104816.69999999998</v>
      </c>
    </row>
    <row r="118" spans="1:8" ht="34.5" customHeight="1" x14ac:dyDescent="0.25">
      <c r="A118" s="13" t="s">
        <v>54</v>
      </c>
      <c r="B118" s="8" t="s">
        <v>3</v>
      </c>
      <c r="C118" s="8" t="s">
        <v>99</v>
      </c>
      <c r="D118" s="8" t="s">
        <v>17</v>
      </c>
      <c r="E118" s="8" t="s">
        <v>108</v>
      </c>
      <c r="F118" s="8" t="s">
        <v>56</v>
      </c>
      <c r="G118" s="25">
        <v>15347.6</v>
      </c>
      <c r="H118" s="25">
        <v>15347.6</v>
      </c>
    </row>
    <row r="119" spans="1:8" ht="58.5" customHeight="1" x14ac:dyDescent="0.25">
      <c r="A119" s="13" t="s">
        <v>103</v>
      </c>
      <c r="B119" s="8" t="s">
        <v>3</v>
      </c>
      <c r="C119" s="8" t="s">
        <v>99</v>
      </c>
      <c r="D119" s="8" t="s">
        <v>17</v>
      </c>
      <c r="E119" s="8" t="s">
        <v>108</v>
      </c>
      <c r="F119" s="8" t="s">
        <v>104</v>
      </c>
      <c r="G119" s="25"/>
      <c r="H119" s="25"/>
    </row>
    <row r="120" spans="1:8" ht="86.25" customHeight="1" x14ac:dyDescent="0.25">
      <c r="A120" s="13" t="s">
        <v>57</v>
      </c>
      <c r="B120" s="8" t="s">
        <v>3</v>
      </c>
      <c r="C120" s="8" t="s">
        <v>99</v>
      </c>
      <c r="D120" s="8" t="s">
        <v>17</v>
      </c>
      <c r="E120" s="8" t="s">
        <v>108</v>
      </c>
      <c r="F120" s="8" t="s">
        <v>58</v>
      </c>
      <c r="G120" s="32">
        <v>4635</v>
      </c>
      <c r="H120" s="32">
        <v>4635</v>
      </c>
    </row>
    <row r="121" spans="1:8" ht="64.5" customHeight="1" x14ac:dyDescent="0.25">
      <c r="A121" s="13" t="s">
        <v>28</v>
      </c>
      <c r="B121" s="8" t="s">
        <v>3</v>
      </c>
      <c r="C121" s="8" t="s">
        <v>99</v>
      </c>
      <c r="D121" s="8" t="s">
        <v>17</v>
      </c>
      <c r="E121" s="8" t="s">
        <v>108</v>
      </c>
      <c r="F121" s="8" t="s">
        <v>29</v>
      </c>
      <c r="G121" s="25">
        <v>40</v>
      </c>
      <c r="H121" s="25">
        <v>40</v>
      </c>
    </row>
    <row r="122" spans="1:8" ht="51" customHeight="1" x14ac:dyDescent="0.25">
      <c r="A122" s="13" t="s">
        <v>30</v>
      </c>
      <c r="B122" s="8" t="s">
        <v>3</v>
      </c>
      <c r="C122" s="8" t="s">
        <v>99</v>
      </c>
      <c r="D122" s="8" t="s">
        <v>17</v>
      </c>
      <c r="E122" s="8" t="s">
        <v>108</v>
      </c>
      <c r="F122" s="8" t="s">
        <v>23</v>
      </c>
      <c r="G122" s="32">
        <v>764.4</v>
      </c>
      <c r="H122" s="32">
        <v>764.4</v>
      </c>
    </row>
    <row r="123" spans="1:8" s="18" customFormat="1" ht="28.5" customHeight="1" x14ac:dyDescent="0.25">
      <c r="A123" s="13" t="s">
        <v>178</v>
      </c>
      <c r="B123" s="8" t="s">
        <v>3</v>
      </c>
      <c r="C123" s="8" t="s">
        <v>99</v>
      </c>
      <c r="D123" s="8" t="s">
        <v>17</v>
      </c>
      <c r="E123" s="8" t="s">
        <v>108</v>
      </c>
      <c r="F123" s="8" t="s">
        <v>177</v>
      </c>
      <c r="G123" s="32">
        <v>595</v>
      </c>
      <c r="H123" s="32">
        <v>595</v>
      </c>
    </row>
    <row r="124" spans="1:8" ht="29.25" customHeight="1" x14ac:dyDescent="0.25">
      <c r="A124" s="13" t="s">
        <v>31</v>
      </c>
      <c r="B124" s="8" t="s">
        <v>3</v>
      </c>
      <c r="C124" s="8" t="s">
        <v>99</v>
      </c>
      <c r="D124" s="8" t="s">
        <v>17</v>
      </c>
      <c r="E124" s="8" t="s">
        <v>108</v>
      </c>
      <c r="F124" s="8" t="s">
        <v>32</v>
      </c>
      <c r="G124" s="32">
        <v>173</v>
      </c>
      <c r="H124" s="32">
        <v>173</v>
      </c>
    </row>
    <row r="125" spans="1:8" s="18" customFormat="1" ht="29.25" customHeight="1" x14ac:dyDescent="0.25">
      <c r="A125" s="13" t="s">
        <v>171</v>
      </c>
      <c r="B125" s="8" t="s">
        <v>3</v>
      </c>
      <c r="C125" s="8" t="s">
        <v>99</v>
      </c>
      <c r="D125" s="8" t="s">
        <v>17</v>
      </c>
      <c r="E125" s="8" t="s">
        <v>108</v>
      </c>
      <c r="F125" s="8" t="s">
        <v>150</v>
      </c>
      <c r="G125" s="33">
        <v>69283</v>
      </c>
      <c r="H125" s="32">
        <v>68820.7</v>
      </c>
    </row>
    <row r="126" spans="1:8" s="18" customFormat="1" ht="29.25" customHeight="1" x14ac:dyDescent="0.25">
      <c r="A126" s="13" t="s">
        <v>172</v>
      </c>
      <c r="B126" s="8" t="s">
        <v>3</v>
      </c>
      <c r="C126" s="8" t="s">
        <v>99</v>
      </c>
      <c r="D126" s="8" t="s">
        <v>17</v>
      </c>
      <c r="E126" s="8" t="s">
        <v>166</v>
      </c>
      <c r="F126" s="8" t="s">
        <v>150</v>
      </c>
      <c r="G126" s="33">
        <v>4162.7</v>
      </c>
      <c r="H126" s="33">
        <v>4592.8</v>
      </c>
    </row>
    <row r="127" spans="1:8" s="18" customFormat="1" ht="29.25" customHeight="1" x14ac:dyDescent="0.25">
      <c r="A127" s="13" t="s">
        <v>173</v>
      </c>
      <c r="B127" s="8" t="s">
        <v>3</v>
      </c>
      <c r="C127" s="8" t="s">
        <v>99</v>
      </c>
      <c r="D127" s="8" t="s">
        <v>17</v>
      </c>
      <c r="E127" s="8" t="s">
        <v>166</v>
      </c>
      <c r="F127" s="8" t="s">
        <v>167</v>
      </c>
      <c r="G127" s="33">
        <v>37.1</v>
      </c>
      <c r="H127" s="33">
        <v>40.9</v>
      </c>
    </row>
    <row r="128" spans="1:8" s="18" customFormat="1" ht="29.25" customHeight="1" x14ac:dyDescent="0.25">
      <c r="A128" s="13" t="s">
        <v>173</v>
      </c>
      <c r="B128" s="8" t="s">
        <v>3</v>
      </c>
      <c r="C128" s="8" t="s">
        <v>99</v>
      </c>
      <c r="D128" s="8" t="s">
        <v>17</v>
      </c>
      <c r="E128" s="8" t="s">
        <v>166</v>
      </c>
      <c r="F128" s="8" t="s">
        <v>168</v>
      </c>
      <c r="G128" s="33">
        <v>37.1</v>
      </c>
      <c r="H128" s="33">
        <v>40.9</v>
      </c>
    </row>
    <row r="129" spans="1:8" s="18" customFormat="1" ht="29.25" customHeight="1" x14ac:dyDescent="0.25">
      <c r="A129" s="13" t="s">
        <v>173</v>
      </c>
      <c r="B129" s="8" t="s">
        <v>3</v>
      </c>
      <c r="C129" s="8" t="s">
        <v>99</v>
      </c>
      <c r="D129" s="8" t="s">
        <v>17</v>
      </c>
      <c r="E129" s="8" t="s">
        <v>166</v>
      </c>
      <c r="F129" s="8" t="s">
        <v>169</v>
      </c>
      <c r="G129" s="33">
        <v>37.1</v>
      </c>
      <c r="H129" s="33">
        <v>40.9</v>
      </c>
    </row>
    <row r="130" spans="1:8" s="18" customFormat="1" ht="29.25" customHeight="1" x14ac:dyDescent="0.25">
      <c r="A130" s="13" t="s">
        <v>173</v>
      </c>
      <c r="B130" s="8" t="s">
        <v>3</v>
      </c>
      <c r="C130" s="8" t="s">
        <v>99</v>
      </c>
      <c r="D130" s="8" t="s">
        <v>17</v>
      </c>
      <c r="E130" s="8" t="s">
        <v>166</v>
      </c>
      <c r="F130" s="8" t="s">
        <v>170</v>
      </c>
      <c r="G130" s="33">
        <v>37.1</v>
      </c>
      <c r="H130" s="33">
        <v>40.9</v>
      </c>
    </row>
    <row r="131" spans="1:8" ht="33" customHeight="1" x14ac:dyDescent="0.25">
      <c r="A131" s="12" t="s">
        <v>109</v>
      </c>
      <c r="B131" s="8" t="s">
        <v>3</v>
      </c>
      <c r="C131" s="8" t="s">
        <v>99</v>
      </c>
      <c r="D131" s="8" t="s">
        <v>99</v>
      </c>
      <c r="E131" s="8" t="s">
        <v>6</v>
      </c>
      <c r="F131" s="8" t="s">
        <v>7</v>
      </c>
      <c r="G131" s="31">
        <v>1600</v>
      </c>
      <c r="H131" s="31">
        <v>1600</v>
      </c>
    </row>
    <row r="132" spans="1:8" ht="57" customHeight="1" x14ac:dyDescent="0.25">
      <c r="A132" s="13" t="s">
        <v>30</v>
      </c>
      <c r="B132" s="8" t="s">
        <v>3</v>
      </c>
      <c r="C132" s="8" t="s">
        <v>99</v>
      </c>
      <c r="D132" s="8" t="s">
        <v>99</v>
      </c>
      <c r="E132" s="8" t="s">
        <v>110</v>
      </c>
      <c r="F132" s="8" t="s">
        <v>23</v>
      </c>
      <c r="G132" s="25">
        <v>1600</v>
      </c>
      <c r="H132" s="25">
        <v>1600</v>
      </c>
    </row>
    <row r="133" spans="1:8" ht="76.5" customHeight="1" x14ac:dyDescent="0.25">
      <c r="A133" s="12" t="s">
        <v>111</v>
      </c>
      <c r="B133" s="8" t="s">
        <v>3</v>
      </c>
      <c r="C133" s="8" t="s">
        <v>99</v>
      </c>
      <c r="D133" s="8" t="s">
        <v>65</v>
      </c>
      <c r="E133" s="8" t="s">
        <v>112</v>
      </c>
      <c r="F133" s="8" t="s">
        <v>7</v>
      </c>
      <c r="G133" s="24">
        <f>SUM(G134:G136)</f>
        <v>772</v>
      </c>
      <c r="H133" s="24">
        <f>SUM(H134:H136)</f>
        <v>793</v>
      </c>
    </row>
    <row r="134" spans="1:8" ht="54" customHeight="1" x14ac:dyDescent="0.25">
      <c r="A134" s="13" t="s">
        <v>33</v>
      </c>
      <c r="B134" s="8" t="s">
        <v>3</v>
      </c>
      <c r="C134" s="8" t="s">
        <v>99</v>
      </c>
      <c r="D134" s="8" t="s">
        <v>65</v>
      </c>
      <c r="E134" s="8" t="s">
        <v>112</v>
      </c>
      <c r="F134" s="8" t="s">
        <v>13</v>
      </c>
      <c r="G134" s="32">
        <v>524.4</v>
      </c>
      <c r="H134" s="32">
        <v>524.4</v>
      </c>
    </row>
    <row r="135" spans="1:8" ht="87" customHeight="1" x14ac:dyDescent="0.25">
      <c r="A135" s="13" t="s">
        <v>20</v>
      </c>
      <c r="B135" s="8" t="s">
        <v>3</v>
      </c>
      <c r="C135" s="8" t="s">
        <v>99</v>
      </c>
      <c r="D135" s="8" t="s">
        <v>65</v>
      </c>
      <c r="E135" s="8" t="s">
        <v>112</v>
      </c>
      <c r="F135" s="8" t="s">
        <v>15</v>
      </c>
      <c r="G135" s="32">
        <v>158.4</v>
      </c>
      <c r="H135" s="32">
        <v>158.4</v>
      </c>
    </row>
    <row r="136" spans="1:8" ht="45" customHeight="1" x14ac:dyDescent="0.25">
      <c r="A136" s="13" t="s">
        <v>30</v>
      </c>
      <c r="B136" s="8" t="s">
        <v>3</v>
      </c>
      <c r="C136" s="8" t="s">
        <v>99</v>
      </c>
      <c r="D136" s="8" t="s">
        <v>65</v>
      </c>
      <c r="E136" s="8" t="s">
        <v>112</v>
      </c>
      <c r="F136" s="8" t="s">
        <v>23</v>
      </c>
      <c r="G136" s="32">
        <v>89.2</v>
      </c>
      <c r="H136" s="32">
        <v>110.2</v>
      </c>
    </row>
    <row r="137" spans="1:8" ht="38.25" customHeight="1" x14ac:dyDescent="0.25">
      <c r="A137" s="14" t="s">
        <v>180</v>
      </c>
      <c r="B137" s="8" t="s">
        <v>3</v>
      </c>
      <c r="C137" s="8" t="s">
        <v>99</v>
      </c>
      <c r="D137" s="8" t="s">
        <v>65</v>
      </c>
      <c r="E137" s="8" t="s">
        <v>55</v>
      </c>
      <c r="F137" s="8" t="s">
        <v>7</v>
      </c>
      <c r="G137" s="31">
        <f>SUM(G138:G141)</f>
        <v>7291.5999999999995</v>
      </c>
      <c r="H137" s="31">
        <f>SUM(H138:H141)</f>
        <v>7291.5999999999995</v>
      </c>
    </row>
    <row r="138" spans="1:8" ht="30" customHeight="1" x14ac:dyDescent="0.25">
      <c r="A138" s="13" t="s">
        <v>54</v>
      </c>
      <c r="B138" s="8" t="s">
        <v>3</v>
      </c>
      <c r="C138" s="8" t="s">
        <v>99</v>
      </c>
      <c r="D138" s="8" t="s">
        <v>65</v>
      </c>
      <c r="E138" s="8" t="s">
        <v>55</v>
      </c>
      <c r="F138" s="8" t="s">
        <v>56</v>
      </c>
      <c r="G138" s="25">
        <v>5262.4</v>
      </c>
      <c r="H138" s="25">
        <v>5262.4</v>
      </c>
    </row>
    <row r="139" spans="1:8" ht="75" customHeight="1" x14ac:dyDescent="0.25">
      <c r="A139" s="13" t="s">
        <v>57</v>
      </c>
      <c r="B139" s="8" t="s">
        <v>3</v>
      </c>
      <c r="C139" s="8" t="s">
        <v>99</v>
      </c>
      <c r="D139" s="8" t="s">
        <v>65</v>
      </c>
      <c r="E139" s="8" t="s">
        <v>55</v>
      </c>
      <c r="F139" s="8" t="s">
        <v>58</v>
      </c>
      <c r="G139" s="32">
        <v>1589.2</v>
      </c>
      <c r="H139" s="32">
        <v>1589.2</v>
      </c>
    </row>
    <row r="140" spans="1:8" ht="63" customHeight="1" x14ac:dyDescent="0.25">
      <c r="A140" s="13" t="s">
        <v>28</v>
      </c>
      <c r="B140" s="8" t="s">
        <v>3</v>
      </c>
      <c r="C140" s="8" t="s">
        <v>99</v>
      </c>
      <c r="D140" s="8" t="s">
        <v>65</v>
      </c>
      <c r="E140" s="8" t="s">
        <v>55</v>
      </c>
      <c r="F140" s="8" t="s">
        <v>29</v>
      </c>
      <c r="G140" s="32">
        <v>20</v>
      </c>
      <c r="H140" s="32">
        <v>20</v>
      </c>
    </row>
    <row r="141" spans="1:8" ht="53.25" customHeight="1" x14ac:dyDescent="0.25">
      <c r="A141" s="13" t="s">
        <v>30</v>
      </c>
      <c r="B141" s="8" t="s">
        <v>3</v>
      </c>
      <c r="C141" s="8" t="s">
        <v>99</v>
      </c>
      <c r="D141" s="8" t="s">
        <v>65</v>
      </c>
      <c r="E141" s="8" t="s">
        <v>55</v>
      </c>
      <c r="F141" s="8" t="s">
        <v>23</v>
      </c>
      <c r="G141" s="32">
        <v>420</v>
      </c>
      <c r="H141" s="32">
        <v>420</v>
      </c>
    </row>
    <row r="142" spans="1:8" ht="17.25" customHeight="1" x14ac:dyDescent="0.25">
      <c r="A142" s="12" t="s">
        <v>113</v>
      </c>
      <c r="B142" s="8" t="s">
        <v>3</v>
      </c>
      <c r="C142" s="8" t="s">
        <v>114</v>
      </c>
      <c r="D142" s="8" t="s">
        <v>5</v>
      </c>
      <c r="E142" s="8" t="s">
        <v>6</v>
      </c>
      <c r="F142" s="8" t="s">
        <v>7</v>
      </c>
      <c r="G142" s="24">
        <f>G143+G145+G153</f>
        <v>24238.200000000004</v>
      </c>
      <c r="H142" s="24">
        <f>H143+H145+H153</f>
        <v>24238.200000000004</v>
      </c>
    </row>
    <row r="143" spans="1:8" ht="50.25" customHeight="1" x14ac:dyDescent="0.25">
      <c r="A143" s="12" t="s">
        <v>115</v>
      </c>
      <c r="B143" s="8" t="s">
        <v>3</v>
      </c>
      <c r="C143" s="8" t="s">
        <v>114</v>
      </c>
      <c r="D143" s="8" t="s">
        <v>4</v>
      </c>
      <c r="E143" s="8" t="s">
        <v>6</v>
      </c>
      <c r="F143" s="8" t="s">
        <v>7</v>
      </c>
      <c r="G143" s="31">
        <v>10000</v>
      </c>
      <c r="H143" s="31">
        <v>10000</v>
      </c>
    </row>
    <row r="144" spans="1:8" ht="30" customHeight="1" x14ac:dyDescent="0.25">
      <c r="A144" s="13" t="s">
        <v>183</v>
      </c>
      <c r="B144" s="8" t="s">
        <v>3</v>
      </c>
      <c r="C144" s="8" t="s">
        <v>114</v>
      </c>
      <c r="D144" s="8" t="s">
        <v>4</v>
      </c>
      <c r="E144" s="8" t="s">
        <v>116</v>
      </c>
      <c r="F144" s="8" t="s">
        <v>150</v>
      </c>
      <c r="G144" s="25">
        <v>10000</v>
      </c>
      <c r="H144" s="25">
        <v>10000</v>
      </c>
    </row>
    <row r="145" spans="1:8" x14ac:dyDescent="0.25">
      <c r="A145" s="12" t="s">
        <v>117</v>
      </c>
      <c r="B145" s="8" t="s">
        <v>7</v>
      </c>
      <c r="C145" s="8" t="s">
        <v>5</v>
      </c>
      <c r="D145" s="8" t="s">
        <v>5</v>
      </c>
      <c r="E145" s="8" t="s">
        <v>6</v>
      </c>
      <c r="F145" s="8" t="s">
        <v>7</v>
      </c>
      <c r="G145" s="31">
        <f>SUM(G146:G152)</f>
        <v>12969.800000000001</v>
      </c>
      <c r="H145" s="31">
        <f>SUM(H146:H152)</f>
        <v>12969.800000000001</v>
      </c>
    </row>
    <row r="146" spans="1:8" ht="27" customHeight="1" x14ac:dyDescent="0.25">
      <c r="A146" s="13" t="s">
        <v>54</v>
      </c>
      <c r="B146" s="8" t="s">
        <v>3</v>
      </c>
      <c r="C146" s="8" t="s">
        <v>114</v>
      </c>
      <c r="D146" s="8" t="s">
        <v>4</v>
      </c>
      <c r="E146" s="8" t="s">
        <v>118</v>
      </c>
      <c r="F146" s="8" t="s">
        <v>56</v>
      </c>
      <c r="G146" s="25">
        <v>7693</v>
      </c>
      <c r="H146" s="25">
        <v>7693</v>
      </c>
    </row>
    <row r="147" spans="1:8" s="18" customFormat="1" ht="51" customHeight="1" x14ac:dyDescent="0.25">
      <c r="A147" s="13" t="s">
        <v>103</v>
      </c>
      <c r="B147" s="8" t="s">
        <v>3</v>
      </c>
      <c r="C147" s="8" t="s">
        <v>114</v>
      </c>
      <c r="D147" s="8" t="s">
        <v>4</v>
      </c>
      <c r="E147" s="8" t="s">
        <v>118</v>
      </c>
      <c r="F147" s="8" t="s">
        <v>104</v>
      </c>
      <c r="G147" s="25">
        <v>5</v>
      </c>
      <c r="H147" s="25">
        <v>5</v>
      </c>
    </row>
    <row r="148" spans="1:8" ht="64.5" customHeight="1" x14ac:dyDescent="0.25">
      <c r="A148" s="13" t="s">
        <v>57</v>
      </c>
      <c r="B148" s="8" t="s">
        <v>3</v>
      </c>
      <c r="C148" s="8" t="s">
        <v>114</v>
      </c>
      <c r="D148" s="8" t="s">
        <v>4</v>
      </c>
      <c r="E148" s="8" t="s">
        <v>118</v>
      </c>
      <c r="F148" s="8" t="s">
        <v>58</v>
      </c>
      <c r="G148" s="32">
        <v>2323.1999999999998</v>
      </c>
      <c r="H148" s="32">
        <v>2323.1999999999998</v>
      </c>
    </row>
    <row r="149" spans="1:8" ht="68.25" customHeight="1" x14ac:dyDescent="0.25">
      <c r="A149" s="13" t="s">
        <v>28</v>
      </c>
      <c r="B149" s="8" t="s">
        <v>3</v>
      </c>
      <c r="C149" s="8" t="s">
        <v>114</v>
      </c>
      <c r="D149" s="8" t="s">
        <v>4</v>
      </c>
      <c r="E149" s="8" t="s">
        <v>118</v>
      </c>
      <c r="F149" s="8" t="s">
        <v>29</v>
      </c>
      <c r="G149" s="25">
        <v>60</v>
      </c>
      <c r="H149" s="25">
        <v>60</v>
      </c>
    </row>
    <row r="150" spans="1:8" ht="63.75" customHeight="1" x14ac:dyDescent="0.25">
      <c r="A150" s="13" t="s">
        <v>30</v>
      </c>
      <c r="B150" s="8" t="s">
        <v>3</v>
      </c>
      <c r="C150" s="8" t="s">
        <v>114</v>
      </c>
      <c r="D150" s="8" t="s">
        <v>4</v>
      </c>
      <c r="E150" s="8" t="s">
        <v>118</v>
      </c>
      <c r="F150" s="8" t="s">
        <v>23</v>
      </c>
      <c r="G150" s="25">
        <v>2666.1</v>
      </c>
      <c r="H150" s="25">
        <v>2666.1</v>
      </c>
    </row>
    <row r="151" spans="1:8" s="18" customFormat="1" ht="63.75" customHeight="1" x14ac:dyDescent="0.25">
      <c r="A151" s="13" t="s">
        <v>178</v>
      </c>
      <c r="B151" s="8" t="s">
        <v>3</v>
      </c>
      <c r="C151" s="8" t="s">
        <v>114</v>
      </c>
      <c r="D151" s="8" t="s">
        <v>4</v>
      </c>
      <c r="E151" s="8" t="s">
        <v>118</v>
      </c>
      <c r="F151" s="8" t="s">
        <v>177</v>
      </c>
      <c r="G151" s="25">
        <v>189.6</v>
      </c>
      <c r="H151" s="25">
        <v>189.6</v>
      </c>
    </row>
    <row r="152" spans="1:8" ht="31.5" customHeight="1" x14ac:dyDescent="0.25">
      <c r="A152" s="13" t="s">
        <v>31</v>
      </c>
      <c r="B152" s="8" t="s">
        <v>3</v>
      </c>
      <c r="C152" s="8" t="s">
        <v>114</v>
      </c>
      <c r="D152" s="8" t="s">
        <v>4</v>
      </c>
      <c r="E152" s="8" t="s">
        <v>118</v>
      </c>
      <c r="F152" s="8" t="s">
        <v>32</v>
      </c>
      <c r="G152" s="32">
        <v>32.9</v>
      </c>
      <c r="H152" s="32">
        <v>32.9</v>
      </c>
    </row>
    <row r="153" spans="1:8" ht="72" customHeight="1" x14ac:dyDescent="0.25">
      <c r="A153" s="12" t="s">
        <v>26</v>
      </c>
      <c r="B153" s="8" t="s">
        <v>3</v>
      </c>
      <c r="C153" s="8" t="s">
        <v>114</v>
      </c>
      <c r="D153" s="8" t="s">
        <v>25</v>
      </c>
      <c r="E153" s="8" t="s">
        <v>12</v>
      </c>
      <c r="F153" s="8" t="s">
        <v>7</v>
      </c>
      <c r="G153" s="24">
        <f>SUM(G154:G155)</f>
        <v>1268.4000000000001</v>
      </c>
      <c r="H153" s="24">
        <f>SUM(H154:H155)</f>
        <v>1268.4000000000001</v>
      </c>
    </row>
    <row r="154" spans="1:8" ht="44.25" customHeight="1" x14ac:dyDescent="0.25">
      <c r="A154" s="13" t="s">
        <v>33</v>
      </c>
      <c r="B154" s="8" t="s">
        <v>3</v>
      </c>
      <c r="C154" s="8" t="s">
        <v>114</v>
      </c>
      <c r="D154" s="8" t="s">
        <v>25</v>
      </c>
      <c r="E154" s="8" t="s">
        <v>12</v>
      </c>
      <c r="F154" s="8" t="s">
        <v>13</v>
      </c>
      <c r="G154" s="32">
        <v>974.2</v>
      </c>
      <c r="H154" s="32">
        <v>974.2</v>
      </c>
    </row>
    <row r="155" spans="1:8" ht="78.75" customHeight="1" x14ac:dyDescent="0.25">
      <c r="A155" s="13" t="s">
        <v>20</v>
      </c>
      <c r="B155" s="8" t="s">
        <v>3</v>
      </c>
      <c r="C155" s="8" t="s">
        <v>114</v>
      </c>
      <c r="D155" s="8" t="s">
        <v>25</v>
      </c>
      <c r="E155" s="8" t="s">
        <v>12</v>
      </c>
      <c r="F155" s="8" t="s">
        <v>15</v>
      </c>
      <c r="G155" s="32">
        <v>294.2</v>
      </c>
      <c r="H155" s="32">
        <v>294.2</v>
      </c>
    </row>
    <row r="156" spans="1:8" ht="25.5" customHeight="1" x14ac:dyDescent="0.25">
      <c r="A156" s="12" t="s">
        <v>119</v>
      </c>
      <c r="B156" s="8" t="s">
        <v>3</v>
      </c>
      <c r="C156" s="8" t="s">
        <v>120</v>
      </c>
      <c r="D156" s="8" t="s">
        <v>5</v>
      </c>
      <c r="E156" s="8" t="s">
        <v>6</v>
      </c>
      <c r="F156" s="8" t="s">
        <v>7</v>
      </c>
      <c r="G156" s="24">
        <f>G157+G160+G162+G163+G164+G165</f>
        <v>15016.4</v>
      </c>
      <c r="H156" s="24">
        <f>H157+H160+H162+H163+H164+H165</f>
        <v>15119.4</v>
      </c>
    </row>
    <row r="157" spans="1:8" ht="21.75" customHeight="1" x14ac:dyDescent="0.25">
      <c r="A157" s="13" t="s">
        <v>121</v>
      </c>
      <c r="B157" s="8" t="s">
        <v>3</v>
      </c>
      <c r="C157" s="8" t="s">
        <v>120</v>
      </c>
      <c r="D157" s="8" t="s">
        <v>4</v>
      </c>
      <c r="E157" s="8" t="s">
        <v>6</v>
      </c>
      <c r="F157" s="8" t="s">
        <v>7</v>
      </c>
      <c r="G157" s="24">
        <v>1922.2</v>
      </c>
      <c r="H157" s="24">
        <v>1922.2</v>
      </c>
    </row>
    <row r="158" spans="1:8" ht="47.25" customHeight="1" x14ac:dyDescent="0.25">
      <c r="A158" s="13" t="s">
        <v>122</v>
      </c>
      <c r="B158" s="8" t="s">
        <v>3</v>
      </c>
      <c r="C158" s="8" t="s">
        <v>120</v>
      </c>
      <c r="D158" s="8" t="s">
        <v>4</v>
      </c>
      <c r="E158" s="8" t="s">
        <v>123</v>
      </c>
      <c r="F158" s="8" t="s">
        <v>7</v>
      </c>
      <c r="G158" s="32">
        <v>1922.2</v>
      </c>
      <c r="H158" s="32">
        <v>1922.2</v>
      </c>
    </row>
    <row r="159" spans="1:8" ht="57.75" customHeight="1" x14ac:dyDescent="0.25">
      <c r="A159" s="13" t="s">
        <v>124</v>
      </c>
      <c r="B159" s="8" t="s">
        <v>3</v>
      </c>
      <c r="C159" s="8" t="s">
        <v>120</v>
      </c>
      <c r="D159" s="8" t="s">
        <v>4</v>
      </c>
      <c r="E159" s="8" t="s">
        <v>123</v>
      </c>
      <c r="F159" s="8" t="s">
        <v>125</v>
      </c>
      <c r="G159" s="32">
        <v>1922.2</v>
      </c>
      <c r="H159" s="32">
        <v>1922.2</v>
      </c>
    </row>
    <row r="160" spans="1:8" ht="33" customHeight="1" x14ac:dyDescent="0.25">
      <c r="A160" s="13" t="s">
        <v>126</v>
      </c>
      <c r="B160" s="8" t="s">
        <v>3</v>
      </c>
      <c r="C160" s="8" t="s">
        <v>120</v>
      </c>
      <c r="D160" s="8" t="s">
        <v>17</v>
      </c>
      <c r="E160" s="8" t="s">
        <v>127</v>
      </c>
      <c r="F160" s="8" t="s">
        <v>7</v>
      </c>
      <c r="G160" s="24">
        <v>60</v>
      </c>
      <c r="H160" s="24">
        <v>60</v>
      </c>
    </row>
    <row r="161" spans="1:8" ht="40.5" customHeight="1" x14ac:dyDescent="0.25">
      <c r="A161" s="13" t="s">
        <v>128</v>
      </c>
      <c r="B161" s="8" t="s">
        <v>3</v>
      </c>
      <c r="C161" s="8" t="s">
        <v>120</v>
      </c>
      <c r="D161" s="8" t="s">
        <v>17</v>
      </c>
      <c r="E161" s="8" t="s">
        <v>127</v>
      </c>
      <c r="F161" s="8" t="s">
        <v>129</v>
      </c>
      <c r="G161" s="32">
        <v>60</v>
      </c>
      <c r="H161" s="32">
        <v>60</v>
      </c>
    </row>
    <row r="162" spans="1:8" ht="30.75" customHeight="1" x14ac:dyDescent="0.25">
      <c r="A162" s="13" t="s">
        <v>130</v>
      </c>
      <c r="B162" s="8" t="s">
        <v>3</v>
      </c>
      <c r="C162" s="8" t="s">
        <v>120</v>
      </c>
      <c r="D162" s="8" t="s">
        <v>25</v>
      </c>
      <c r="E162" s="8" t="s">
        <v>131</v>
      </c>
      <c r="F162" s="8" t="s">
        <v>132</v>
      </c>
      <c r="G162" s="25">
        <v>6718.8</v>
      </c>
      <c r="H162" s="25">
        <v>6718.8</v>
      </c>
    </row>
    <row r="163" spans="1:8" ht="28.5" customHeight="1" x14ac:dyDescent="0.25">
      <c r="A163" s="13" t="s">
        <v>133</v>
      </c>
      <c r="B163" s="8" t="s">
        <v>3</v>
      </c>
      <c r="C163" s="8" t="s">
        <v>120</v>
      </c>
      <c r="D163" s="8" t="s">
        <v>25</v>
      </c>
      <c r="E163" s="8" t="s">
        <v>134</v>
      </c>
      <c r="F163" s="8" t="s">
        <v>135</v>
      </c>
      <c r="G163" s="25">
        <v>3734.4</v>
      </c>
      <c r="H163" s="25">
        <v>3734.4</v>
      </c>
    </row>
    <row r="164" spans="1:8" ht="28.5" customHeight="1" x14ac:dyDescent="0.25">
      <c r="A164" s="13" t="s">
        <v>136</v>
      </c>
      <c r="B164" s="8" t="s">
        <v>3</v>
      </c>
      <c r="C164" s="8" t="s">
        <v>120</v>
      </c>
      <c r="D164" s="8" t="s">
        <v>25</v>
      </c>
      <c r="E164" s="8" t="s">
        <v>137</v>
      </c>
      <c r="F164" s="8" t="s">
        <v>135</v>
      </c>
      <c r="G164" s="25"/>
      <c r="H164" s="25"/>
    </row>
    <row r="165" spans="1:8" ht="19.5" customHeight="1" x14ac:dyDescent="0.25">
      <c r="A165" s="13" t="s">
        <v>138</v>
      </c>
      <c r="B165" s="8" t="s">
        <v>3</v>
      </c>
      <c r="C165" s="8" t="s">
        <v>120</v>
      </c>
      <c r="D165" s="8" t="s">
        <v>25</v>
      </c>
      <c r="E165" s="8" t="s">
        <v>139</v>
      </c>
      <c r="F165" s="8" t="s">
        <v>135</v>
      </c>
      <c r="G165" s="25">
        <v>2581</v>
      </c>
      <c r="H165" s="25">
        <v>2684</v>
      </c>
    </row>
    <row r="166" spans="1:8" ht="24.75" customHeight="1" x14ac:dyDescent="0.25">
      <c r="A166" s="12" t="s">
        <v>140</v>
      </c>
      <c r="B166" s="8" t="s">
        <v>3</v>
      </c>
      <c r="C166" s="8" t="s">
        <v>48</v>
      </c>
      <c r="D166" s="8" t="s">
        <v>5</v>
      </c>
      <c r="E166" s="8" t="s">
        <v>6</v>
      </c>
      <c r="F166" s="8" t="s">
        <v>7</v>
      </c>
      <c r="G166" s="24">
        <f>G167+G170</f>
        <v>2545.9</v>
      </c>
      <c r="H166" s="24">
        <f>H167+H170</f>
        <v>2545.9</v>
      </c>
    </row>
    <row r="167" spans="1:8" ht="125.25" customHeight="1" x14ac:dyDescent="0.25">
      <c r="A167" s="13" t="s">
        <v>141</v>
      </c>
      <c r="B167" s="8" t="s">
        <v>3</v>
      </c>
      <c r="C167" s="8" t="s">
        <v>48</v>
      </c>
      <c r="D167" s="8" t="s">
        <v>9</v>
      </c>
      <c r="E167" s="8" t="s">
        <v>142</v>
      </c>
      <c r="F167" s="8" t="s">
        <v>7</v>
      </c>
      <c r="G167" s="31">
        <f>G168+G169</f>
        <v>1600</v>
      </c>
      <c r="H167" s="31">
        <v>1600</v>
      </c>
    </row>
    <row r="168" spans="1:8" ht="102" customHeight="1" x14ac:dyDescent="0.25">
      <c r="A168" s="13" t="s">
        <v>143</v>
      </c>
      <c r="B168" s="8" t="s">
        <v>3</v>
      </c>
      <c r="C168" s="8" t="s">
        <v>48</v>
      </c>
      <c r="D168" s="8" t="s">
        <v>9</v>
      </c>
      <c r="E168" s="8" t="s">
        <v>142</v>
      </c>
      <c r="F168" s="8" t="s">
        <v>144</v>
      </c>
      <c r="G168" s="32">
        <v>400</v>
      </c>
      <c r="H168" s="32">
        <v>400</v>
      </c>
    </row>
    <row r="169" spans="1:8" ht="51.75" customHeight="1" x14ac:dyDescent="0.25">
      <c r="A169" s="13" t="s">
        <v>30</v>
      </c>
      <c r="B169" s="8" t="s">
        <v>3</v>
      </c>
      <c r="C169" s="8" t="s">
        <v>48</v>
      </c>
      <c r="D169" s="8" t="s">
        <v>9</v>
      </c>
      <c r="E169" s="8" t="s">
        <v>142</v>
      </c>
      <c r="F169" s="8" t="s">
        <v>23</v>
      </c>
      <c r="G169" s="32">
        <v>1200</v>
      </c>
      <c r="H169" s="32">
        <v>1200</v>
      </c>
    </row>
    <row r="170" spans="1:8" ht="39" customHeight="1" x14ac:dyDescent="0.25">
      <c r="A170" s="12" t="s">
        <v>145</v>
      </c>
      <c r="B170" s="9" t="s">
        <v>3</v>
      </c>
      <c r="C170" s="9" t="s">
        <v>48</v>
      </c>
      <c r="D170" s="9" t="s">
        <v>39</v>
      </c>
      <c r="E170" s="9" t="s">
        <v>12</v>
      </c>
      <c r="F170" s="9" t="s">
        <v>7</v>
      </c>
      <c r="G170" s="31">
        <f>SUM(G171:G172)</f>
        <v>945.9</v>
      </c>
      <c r="H170" s="31">
        <f>SUM(H171:H172)</f>
        <v>945.9</v>
      </c>
    </row>
    <row r="171" spans="1:8" ht="47.25" customHeight="1" x14ac:dyDescent="0.25">
      <c r="A171" s="13" t="s">
        <v>33</v>
      </c>
      <c r="B171" s="8" t="s">
        <v>3</v>
      </c>
      <c r="C171" s="8" t="s">
        <v>48</v>
      </c>
      <c r="D171" s="8" t="s">
        <v>39</v>
      </c>
      <c r="E171" s="8" t="s">
        <v>12</v>
      </c>
      <c r="F171" s="8" t="s">
        <v>13</v>
      </c>
      <c r="G171" s="32">
        <v>726.5</v>
      </c>
      <c r="H171" s="32">
        <v>726.5</v>
      </c>
    </row>
    <row r="172" spans="1:8" ht="105" customHeight="1" x14ac:dyDescent="0.25">
      <c r="A172" s="13" t="s">
        <v>20</v>
      </c>
      <c r="B172" s="8" t="s">
        <v>3</v>
      </c>
      <c r="C172" s="8" t="s">
        <v>48</v>
      </c>
      <c r="D172" s="8" t="s">
        <v>39</v>
      </c>
      <c r="E172" s="8" t="s">
        <v>12</v>
      </c>
      <c r="F172" s="8" t="s">
        <v>15</v>
      </c>
      <c r="G172" s="32">
        <v>219.4</v>
      </c>
      <c r="H172" s="32">
        <v>219.4</v>
      </c>
    </row>
    <row r="173" spans="1:8" ht="36" customHeight="1" x14ac:dyDescent="0.25">
      <c r="A173" s="12" t="s">
        <v>146</v>
      </c>
      <c r="B173" s="8" t="s">
        <v>3</v>
      </c>
      <c r="C173" s="8" t="s">
        <v>78</v>
      </c>
      <c r="D173" s="8" t="s">
        <v>5</v>
      </c>
      <c r="E173" s="8" t="s">
        <v>6</v>
      </c>
      <c r="F173" s="8" t="s">
        <v>7</v>
      </c>
      <c r="G173" s="24">
        <v>3000</v>
      </c>
      <c r="H173" s="24">
        <v>3000</v>
      </c>
    </row>
    <row r="174" spans="1:8" ht="35.25" customHeight="1" x14ac:dyDescent="0.25">
      <c r="A174" s="13" t="s">
        <v>147</v>
      </c>
      <c r="B174" s="8" t="s">
        <v>3</v>
      </c>
      <c r="C174" s="8" t="s">
        <v>78</v>
      </c>
      <c r="D174" s="8" t="s">
        <v>9</v>
      </c>
      <c r="E174" s="8" t="s">
        <v>148</v>
      </c>
      <c r="F174" s="8" t="s">
        <v>7</v>
      </c>
      <c r="G174" s="25">
        <v>3000</v>
      </c>
      <c r="H174" s="25">
        <v>3000</v>
      </c>
    </row>
    <row r="175" spans="1:8" ht="80.25" customHeight="1" x14ac:dyDescent="0.25">
      <c r="A175" s="13" t="s">
        <v>149</v>
      </c>
      <c r="B175" s="8" t="s">
        <v>3</v>
      </c>
      <c r="C175" s="8" t="s">
        <v>78</v>
      </c>
      <c r="D175" s="8" t="s">
        <v>9</v>
      </c>
      <c r="E175" s="8" t="s">
        <v>148</v>
      </c>
      <c r="F175" s="8" t="s">
        <v>150</v>
      </c>
      <c r="G175" s="25">
        <v>3000</v>
      </c>
      <c r="H175" s="25">
        <v>3000</v>
      </c>
    </row>
    <row r="176" spans="1:8" ht="33.75" customHeight="1" x14ac:dyDescent="0.25">
      <c r="A176" s="12" t="s">
        <v>151</v>
      </c>
      <c r="B176" s="8" t="s">
        <v>3</v>
      </c>
      <c r="C176" s="8" t="s">
        <v>53</v>
      </c>
      <c r="D176" s="8" t="s">
        <v>4</v>
      </c>
      <c r="E176" s="8" t="s">
        <v>6</v>
      </c>
      <c r="F176" s="8" t="s">
        <v>7</v>
      </c>
      <c r="G176" s="31">
        <v>69</v>
      </c>
      <c r="H176" s="31">
        <v>65</v>
      </c>
    </row>
    <row r="177" spans="1:8" ht="25.5" customHeight="1" x14ac:dyDescent="0.25">
      <c r="A177" s="17" t="s">
        <v>152</v>
      </c>
      <c r="B177" s="8" t="s">
        <v>3</v>
      </c>
      <c r="C177" s="8" t="s">
        <v>53</v>
      </c>
      <c r="D177" s="8" t="s">
        <v>4</v>
      </c>
      <c r="E177" s="8" t="s">
        <v>153</v>
      </c>
      <c r="F177" s="8" t="s">
        <v>7</v>
      </c>
      <c r="G177" s="32">
        <v>69</v>
      </c>
      <c r="H177" s="32">
        <v>65</v>
      </c>
    </row>
    <row r="178" spans="1:8" ht="30.75" customHeight="1" x14ac:dyDescent="0.25">
      <c r="A178" s="13" t="s">
        <v>154</v>
      </c>
      <c r="B178" s="8" t="s">
        <v>3</v>
      </c>
      <c r="C178" s="8" t="s">
        <v>53</v>
      </c>
      <c r="D178" s="8" t="s">
        <v>4</v>
      </c>
      <c r="E178" s="8" t="s">
        <v>153</v>
      </c>
      <c r="F178" s="8" t="s">
        <v>155</v>
      </c>
      <c r="G178" s="25">
        <v>69</v>
      </c>
      <c r="H178" s="25">
        <v>65</v>
      </c>
    </row>
    <row r="179" spans="1:8" x14ac:dyDescent="0.25">
      <c r="A179" s="12" t="s">
        <v>156</v>
      </c>
      <c r="B179" s="8"/>
      <c r="C179" s="8"/>
      <c r="D179" s="8"/>
      <c r="E179" s="8"/>
      <c r="F179" s="8"/>
      <c r="G179" s="24">
        <f>G11+G57+G68+G76+G98+G142+G156+G166+G173+G176</f>
        <v>937834</v>
      </c>
      <c r="H179" s="24">
        <f>H11+H57+H68+H76+H98+H142+H156+H166+H173+H176</f>
        <v>937645.9</v>
      </c>
    </row>
  </sheetData>
  <mergeCells count="8">
    <mergeCell ref="A9:A10"/>
    <mergeCell ref="B9:F10"/>
    <mergeCell ref="G9:G10"/>
    <mergeCell ref="H9:H10"/>
    <mergeCell ref="A1:B1"/>
    <mergeCell ref="A2:H2"/>
    <mergeCell ref="A3:H3"/>
    <mergeCell ref="A4:H8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№10</vt:lpstr>
      <vt:lpstr>приложение №11</vt:lpstr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Наида_ИХ</dc:creator>
  <cp:lastModifiedBy>Пользователь Windows</cp:lastModifiedBy>
  <cp:lastPrinted>2021-12-15T09:30:09Z</cp:lastPrinted>
  <dcterms:created xsi:type="dcterms:W3CDTF">2020-04-13T13:45:49Z</dcterms:created>
  <dcterms:modified xsi:type="dcterms:W3CDTF">2021-12-29T08:29:45Z</dcterms:modified>
</cp:coreProperties>
</file>